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900" windowHeight="8235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Лист1!$5:$7</definedName>
  </definedNames>
  <calcPr calcId="162913"/>
</workbook>
</file>

<file path=xl/calcChain.xml><?xml version="1.0" encoding="utf-8"?>
<calcChain xmlns="http://schemas.openxmlformats.org/spreadsheetml/2006/main">
  <c r="H97" i="1" l="1"/>
  <c r="N97" i="1"/>
  <c r="M97" i="1"/>
  <c r="F97" i="1"/>
  <c r="G97" i="1"/>
  <c r="H108" i="1"/>
  <c r="H111" i="1"/>
  <c r="H106" i="1"/>
  <c r="H105" i="1"/>
  <c r="N100" i="1"/>
  <c r="M100" i="1"/>
  <c r="G100" i="1"/>
  <c r="H100" i="1"/>
  <c r="F100" i="1"/>
  <c r="F90" i="1" l="1"/>
  <c r="E90" i="1" s="1"/>
  <c r="G90" i="1"/>
  <c r="N90" i="1"/>
  <c r="M90" i="1"/>
  <c r="H90" i="1"/>
  <c r="H9" i="1" l="1"/>
  <c r="N95" i="1" l="1"/>
  <c r="M95" i="1"/>
  <c r="H95" i="1"/>
  <c r="G95" i="1"/>
  <c r="F95" i="1"/>
  <c r="E91" i="1"/>
  <c r="H65" i="1"/>
  <c r="H64" i="1"/>
  <c r="H63" i="1"/>
  <c r="E95" i="1" l="1"/>
  <c r="H72" i="1"/>
  <c r="H76" i="1"/>
  <c r="H75" i="1"/>
  <c r="H74" i="1"/>
  <c r="H66" i="1"/>
  <c r="H73" i="1" l="1"/>
  <c r="H59" i="1"/>
  <c r="E59" i="1" s="1"/>
  <c r="N37" i="1" l="1"/>
  <c r="M37" i="1"/>
  <c r="H50" i="1"/>
  <c r="H110" i="1" s="1"/>
  <c r="H107" i="1" s="1"/>
  <c r="M9" i="1"/>
  <c r="E18" i="1"/>
  <c r="E10" i="1"/>
  <c r="H41" i="1"/>
  <c r="E41" i="1" s="1"/>
  <c r="G111" i="1"/>
  <c r="G109" i="1"/>
  <c r="H109" i="1"/>
  <c r="G106" i="1"/>
  <c r="G104" i="1" s="1"/>
  <c r="G73" i="1"/>
  <c r="G66" i="1"/>
  <c r="G62" i="1"/>
  <c r="H62" i="1"/>
  <c r="G37" i="1"/>
  <c r="G9" i="1"/>
  <c r="H13" i="1"/>
  <c r="E13" i="1" s="1"/>
  <c r="M50" i="1" l="1"/>
  <c r="G50" i="1"/>
  <c r="G110" i="1" s="1"/>
  <c r="G107" i="1" s="1"/>
  <c r="M105" i="1"/>
  <c r="E42" i="1" l="1"/>
  <c r="E38" i="1"/>
  <c r="F9" i="1" l="1"/>
  <c r="F66" i="1" l="1"/>
  <c r="E102" i="1" l="1"/>
  <c r="E99" i="1"/>
  <c r="E98" i="1"/>
  <c r="H94" i="1"/>
  <c r="E94" i="1" s="1"/>
  <c r="H87" i="1"/>
  <c r="E87" i="1" s="1"/>
  <c r="H82" i="1"/>
  <c r="E82" i="1" s="1"/>
  <c r="E72" i="1"/>
  <c r="E69" i="1"/>
  <c r="E68" i="1"/>
  <c r="E67" i="1"/>
  <c r="H56" i="1"/>
  <c r="E56" i="1" s="1"/>
  <c r="H49" i="1"/>
  <c r="E49" i="1" s="1"/>
  <c r="E46" i="1"/>
  <c r="H45" i="1"/>
  <c r="E45" i="1" s="1"/>
  <c r="H32" i="1"/>
  <c r="E32" i="1" s="1"/>
  <c r="H29" i="1"/>
  <c r="E29" i="1" s="1"/>
  <c r="E26" i="1"/>
  <c r="H21" i="1"/>
  <c r="E21" i="1" s="1"/>
  <c r="H17" i="1"/>
  <c r="E17" i="1" s="1"/>
  <c r="E14" i="1"/>
  <c r="M106" i="1" l="1"/>
  <c r="M110" i="1" s="1"/>
  <c r="N9" i="1" l="1"/>
  <c r="E9" i="1" s="1"/>
  <c r="F105" i="1" l="1"/>
  <c r="F108" i="1" s="1"/>
  <c r="F106" i="1"/>
  <c r="M66" i="1"/>
  <c r="N66" i="1"/>
  <c r="F65" i="1"/>
  <c r="F63" i="1"/>
  <c r="F64" i="1"/>
  <c r="F37" i="1"/>
  <c r="E22" i="1"/>
  <c r="E37" i="1" l="1"/>
  <c r="F50" i="1"/>
  <c r="E66" i="1"/>
  <c r="F75" i="1"/>
  <c r="F74" i="1"/>
  <c r="F76" i="1"/>
  <c r="F104" i="1"/>
  <c r="F62" i="1"/>
  <c r="F111" i="1" l="1"/>
  <c r="F109" i="1"/>
  <c r="F73" i="1"/>
  <c r="F110" i="1"/>
  <c r="E76" i="1" l="1"/>
  <c r="F107" i="1"/>
  <c r="E75" i="1" l="1"/>
  <c r="E74" i="1"/>
  <c r="M109" i="1"/>
  <c r="N109" i="1"/>
  <c r="E109" i="1" l="1"/>
  <c r="M111" i="1"/>
  <c r="N111" i="1"/>
  <c r="N106" i="1"/>
  <c r="N105" i="1"/>
  <c r="N108" i="1" s="1"/>
  <c r="M73" i="1"/>
  <c r="N73" i="1"/>
  <c r="E111" i="1" l="1"/>
  <c r="E73" i="1"/>
  <c r="E97" i="1"/>
  <c r="E100" i="1"/>
  <c r="H104" i="1"/>
  <c r="M108" i="1"/>
  <c r="M107" i="1" s="1"/>
  <c r="N104" i="1"/>
  <c r="E106" i="1" l="1"/>
  <c r="E105" i="1"/>
  <c r="M104" i="1"/>
  <c r="E104" i="1" l="1"/>
  <c r="E108" i="1"/>
  <c r="M65" i="1"/>
  <c r="N64" i="1"/>
  <c r="M64" i="1"/>
  <c r="N63" i="1"/>
  <c r="N65" i="1"/>
  <c r="E64" i="1" l="1"/>
  <c r="E65" i="1"/>
  <c r="N50" i="1"/>
  <c r="E50" i="1" s="1"/>
  <c r="N62" i="1"/>
  <c r="M63" i="1"/>
  <c r="E63" i="1" s="1"/>
  <c r="N110" i="1" l="1"/>
  <c r="E110" i="1" s="1"/>
  <c r="M62" i="1"/>
  <c r="E62" i="1" l="1"/>
  <c r="N107" i="1"/>
  <c r="E107" i="1" s="1"/>
</calcChain>
</file>

<file path=xl/sharedStrings.xml><?xml version="1.0" encoding="utf-8"?>
<sst xmlns="http://schemas.openxmlformats.org/spreadsheetml/2006/main" count="439" uniqueCount="109">
  <si>
    <t>Перечень мероприятий муниципальной программы Одинцовского городского округа Московской области 
«Развитие институтов гражданского общества, повышение эффективности местного самоуправления и реализации молодежной политики»</t>
  </si>
  <si>
    <t>№ п/п</t>
  </si>
  <si>
    <t>Мероприятие подпрограммы</t>
  </si>
  <si>
    <t>Сроки исполнения мероприятия</t>
  </si>
  <si>
    <t>Источники финансирования</t>
  </si>
  <si>
    <t>Всего
(тыс. руб.)</t>
  </si>
  <si>
    <t>Объем финансирования по годам (тыс. руб.)</t>
  </si>
  <si>
    <t>Ответственный за выполнение мероприятия подпрограммы</t>
  </si>
  <si>
    <t>2023 год</t>
  </si>
  <si>
    <t>2024 год</t>
  </si>
  <si>
    <t>2026 год</t>
  </si>
  <si>
    <t>2027 год</t>
  </si>
  <si>
    <t>1.</t>
  </si>
  <si>
    <t>2023-2027</t>
  </si>
  <si>
    <t>Средства бюджета Одинцовского городского округа</t>
  </si>
  <si>
    <t xml:space="preserve">Управление территориальной политики и социальных коммуникаций 
</t>
  </si>
  <si>
    <t>1.1.</t>
  </si>
  <si>
    <t>1.2.</t>
  </si>
  <si>
    <t xml:space="preserve">Управление территориальной политики и социальных коммуникаций </t>
  </si>
  <si>
    <t>1.3.</t>
  </si>
  <si>
    <t>Мероприятие 01.03.
Информирование населения об основных событиях социально-экономического развития, общественно-политической жизни, освещение деятельности путем изготовления и распространения (вещания) телепередач</t>
  </si>
  <si>
    <t xml:space="preserve">Средства 
бюджета 
Одинцовского
городского округа
</t>
  </si>
  <si>
    <t>1.4.</t>
  </si>
  <si>
    <t>Мероприятие 01.04.  
Информирование населения об основных событиях социально-экономического развития, общественно-политической жизни, освещение деятельности путем изготовления и распространения (вещания) радиопрограммы</t>
  </si>
  <si>
    <t>1.5.</t>
  </si>
  <si>
    <t xml:space="preserve">В пределах средств, предусмотренных на обеспечение деятельности ответственного исполнителя </t>
  </si>
  <si>
    <t>2.</t>
  </si>
  <si>
    <t>Отдел контроля за наружной рекламой и художественным оформлением зданий</t>
  </si>
  <si>
    <t>2.1.</t>
  </si>
  <si>
    <t>Мероприятие 07.01.
Приведение в соответствие количества и фактического расположения рекламных конструкций на территории муниципального образования согласованной Правительством Московской области схеме размещения рекламных конструкций</t>
  </si>
  <si>
    <t>2.2.</t>
  </si>
  <si>
    <t xml:space="preserve">Мероприятие 07.02.
Проведение мероприятий, к которым обеспечено праздничное/тематическое оформление территории муниципального образования в соответствии с постановлением Правительства Московской области от 21.05.2014 № 363/16 «Об утверждении Методических рекомендаций по размещению и эксплуатации элементов праздничного, тематического и праздничного светового оформления на территории Московской области»                                          </t>
  </si>
  <si>
    <t>2.3.</t>
  </si>
  <si>
    <t xml:space="preserve">Мероприятие 07.03
Информирование населения об основных событиях социально-экономического развития и общественно-политической жизни посредством размещения социальной рекламы на объектах наружной рекламы и информации       </t>
  </si>
  <si>
    <t>Итого по подпрограмме</t>
  </si>
  <si>
    <t>Управление территориальной политики и социальных коммуникаций, Комитет по культуре</t>
  </si>
  <si>
    <t>Итого:</t>
  </si>
  <si>
    <t>Средства бюджета Московской области</t>
  </si>
  <si>
    <t>Внебюджетные средства</t>
  </si>
  <si>
    <t>1.1</t>
  </si>
  <si>
    <t>Мероприятие 02.01.
Реализация на территориях муниципальных образований проектов граждан, сформированных в рамках практик инициативного бюджетирования</t>
  </si>
  <si>
    <t>Мероприятие 01.01.
Организация и проведение мероприятий по гражданско-патриотическому и духовно-нравственному воспитанию молодежи</t>
  </si>
  <si>
    <t>Мероприятие 01.01.
Организация и проведение мероприятий (акций) для добровольцев (волонтеров)</t>
  </si>
  <si>
    <t>Средства федерального бюджета</t>
  </si>
  <si>
    <t>Управление по вопросам территориальной безопасности, гражданской обороны, защиты населения и территории от чрезвычайных ситуаций</t>
  </si>
  <si>
    <t>Мероприятие 04.01.
Составление (изменение) списков кандидатов в присяжные заседатели федеральных судов общей юрисдикции в Российской Федерации</t>
  </si>
  <si>
    <t>Итого по муниципальной программе</t>
  </si>
  <si>
    <t>Мероприятие 01.01.
Расходы на обеспечение деятельности (оказание услуг) муниципальных учреждений в сфере информационной политики</t>
  </si>
  <si>
    <t>Мероприятие 01.03. 
Расходы на обеспечение деятельности (оказание услуг) муниципальных учреждений в сфере молодежной политики</t>
  </si>
  <si>
    <t>Всего</t>
  </si>
  <si>
    <t>В том числе по кварталам:</t>
  </si>
  <si>
    <t>I</t>
  </si>
  <si>
    <t>II</t>
  </si>
  <si>
    <t>III</t>
  </si>
  <si>
    <t>IV</t>
  </si>
  <si>
    <t>Х</t>
  </si>
  <si>
    <t>Подпрограмма 2. "Мир и согласие. Новые возможности"</t>
  </si>
  <si>
    <t>Подпрограмма 3. "Эффективное местное самоуправление"</t>
  </si>
  <si>
    <t>Подпрограмма 4. "Молодежь Подмосковья"</t>
  </si>
  <si>
    <t>Подпрограмма 6. "Обеспечивающая подпрограмма"</t>
  </si>
  <si>
    <t>Мероприятие 01.05.
Информирование населения об основных событиях социально-экономического развития, общественно-политической жизни, освещение деятельности в печатных СМИ</t>
  </si>
  <si>
    <t>Начальник Управления</t>
  </si>
  <si>
    <t xml:space="preserve">бухгалтерского учета и отчетности - </t>
  </si>
  <si>
    <t>Главный бухгалтер</t>
  </si>
  <si>
    <t>Одинцовского городского округа</t>
  </si>
  <si>
    <t>Заместитель Главы</t>
  </si>
  <si>
    <t>Р.В. Неретин</t>
  </si>
  <si>
    <t>Н.А. Стародубова</t>
  </si>
  <si>
    <t xml:space="preserve">Управление территориальной политики и социальных коммуникаций, Управление благоустройства,
Управление образования,
Комитет по культуре,
Комитет физической культуры и спорта,
Управление жилищно-коммунального хозяйства
</t>
  </si>
  <si>
    <t>1.6</t>
  </si>
  <si>
    <t>Осуществлено издание печатной продукции о социально значимых вопросах в деятельности органов местного самоуправления муниципального образования, формирование положительного образа муниципального образования как социально ориентированного, комфортного для жизни и ведения предпринимательской деятельности. Штука</t>
  </si>
  <si>
    <t>Мероприятие 02.01. 
Проведение мероприятий, направленных на укрепление гражданского единства и гармонизацию межнациональных и межконфессиональных отношений</t>
  </si>
  <si>
    <t>Мероприятие 01.07.
Информирование населения путем изготовления и распространения полиграфической продукции о социально значимых вопросах в деятельности органов местного самоуправления муниципального образования, формирование положительного образа муниципального образования как социально ориентированного, комфортного для жизни и ведения предпринимательской деятельности</t>
  </si>
  <si>
    <t>-</t>
  </si>
  <si>
    <t>Мероприятие 02.03
Организация и проведение мероприятий по поддержке молодежных творческих инициатив, вовлечению молодежи в инновационную деятельность, научно-техническое творчество</t>
  </si>
  <si>
    <t>«Приложение 1 к муниципальной программе</t>
  </si>
  <si>
    <t>».</t>
  </si>
  <si>
    <r>
      <rPr>
        <b/>
        <sz val="11"/>
        <rFont val="Times New Roman"/>
        <family val="1"/>
        <charset val="204"/>
      </rPr>
      <t>Основное мероприятие 01.</t>
    </r>
    <r>
      <rPr>
        <sz val="11"/>
        <rFont val="Times New Roman"/>
        <family val="1"/>
        <charset val="204"/>
      </rPr>
      <t xml:space="preserve"> Информирование населения об основных событиях социально-экономического развития и общественно-политической жизни</t>
    </r>
  </si>
  <si>
    <r>
      <rPr>
        <b/>
        <sz val="11"/>
        <rFont val="Times New Roman"/>
        <family val="1"/>
        <charset val="204"/>
      </rPr>
      <t xml:space="preserve">Основное мероприятие 07.
</t>
    </r>
    <r>
      <rPr>
        <sz val="11"/>
        <rFont val="Times New Roman"/>
        <family val="1"/>
        <charset val="204"/>
      </rPr>
      <t>Организация создания и эксплуатации сети объектов наружной рекламы</t>
    </r>
  </si>
  <si>
    <r>
      <rPr>
        <b/>
        <sz val="11"/>
        <rFont val="Times New Roman"/>
        <family val="1"/>
        <charset val="204"/>
      </rPr>
      <t xml:space="preserve">Основное мероприятие 02.
</t>
    </r>
    <r>
      <rPr>
        <sz val="11"/>
        <rFont val="Times New Roman"/>
        <family val="1"/>
        <charset val="204"/>
      </rPr>
      <t>Организация и проведение мероприятий по укреплению единства российской нации и этнокультурному развитию народов России</t>
    </r>
  </si>
  <si>
    <r>
      <t xml:space="preserve">Основное мероприятие 02.
</t>
    </r>
    <r>
      <rPr>
        <sz val="11"/>
        <rFont val="Times New Roman"/>
        <family val="1"/>
        <charset val="204"/>
      </rPr>
      <t>Практики инициативного бюджетирования</t>
    </r>
  </si>
  <si>
    <r>
      <rPr>
        <b/>
        <sz val="11"/>
        <color theme="1"/>
        <rFont val="Times New Roman"/>
        <family val="1"/>
        <charset val="204"/>
      </rPr>
      <t>Основное мероприятие 01.</t>
    </r>
    <r>
      <rPr>
        <sz val="11"/>
        <color theme="1"/>
        <rFont val="Times New Roman"/>
        <family val="1"/>
        <charset val="204"/>
      </rPr>
      <t xml:space="preserve"> 
Вовлечение молодежи в общественную жизнь</t>
    </r>
  </si>
  <si>
    <r>
      <rPr>
        <b/>
        <sz val="11"/>
        <rFont val="Times New Roman"/>
        <family val="1"/>
        <charset val="204"/>
      </rPr>
      <t>Основное мероприятие 02.</t>
    </r>
    <r>
      <rPr>
        <sz val="11"/>
        <rFont val="Times New Roman"/>
        <family val="1"/>
        <charset val="204"/>
      </rPr>
      <t xml:space="preserve">
Организация и проведение мероприятий по профориентации и реализации трудового и творческого потенциала молодежи, вовлечению молодежи в инновационную деятельность, научно-техническое творчество и предпринимательство, а также по поддержке молодежных творческих инициатив и медиасообществ
</t>
    </r>
  </si>
  <si>
    <r>
      <rPr>
        <b/>
        <sz val="11"/>
        <rFont val="Times New Roman"/>
        <family val="1"/>
        <charset val="204"/>
      </rPr>
      <t>Основное мероприятие 01.</t>
    </r>
    <r>
      <rPr>
        <sz val="11"/>
        <rFont val="Times New Roman"/>
        <family val="1"/>
        <charset val="204"/>
      </rPr>
      <t xml:space="preserve">
Организация и проведение мероприятий, направленных на популяризацию добровольчества (волонтерства)</t>
    </r>
  </si>
  <si>
    <r>
      <rPr>
        <b/>
        <sz val="11"/>
        <rFont val="Times New Roman"/>
        <family val="1"/>
        <charset val="204"/>
      </rPr>
      <t>Основное мероприятие 01.</t>
    </r>
    <r>
      <rPr>
        <sz val="11"/>
        <rFont val="Times New Roman"/>
        <family val="1"/>
        <charset val="204"/>
      </rPr>
      <t xml:space="preserve">
Создание условий для реализации полномочий органов местного самоуправления</t>
    </r>
  </si>
  <si>
    <r>
      <rPr>
        <b/>
        <sz val="11"/>
        <rFont val="Times New Roman"/>
        <family val="1"/>
        <charset val="204"/>
      </rPr>
      <t xml:space="preserve">Основное мероприятие 04.
</t>
    </r>
    <r>
      <rPr>
        <sz val="11"/>
        <rFont val="Times New Roman"/>
        <family val="1"/>
        <charset val="204"/>
      </rPr>
      <t>Корректировка списков кандидатов в присяжные заседатели федеральных судов общей юрисдикции в Российской Федерации</t>
    </r>
  </si>
  <si>
    <t>Управление территориальной политики и социальных коммуникаций, Комитет по культуре, Управление по вопросам территориальной безопасности, гражданской обороны, защиты населения и территории от чрезвычайных ситуаций.</t>
  </si>
  <si>
    <t xml:space="preserve">2025 год </t>
  </si>
  <si>
    <t>Информационные материалы изготовлены  и размещены в социальных сетях, мессенджерах, направленны по электронной почте, смс (адресная рассылка). Штука</t>
  </si>
  <si>
    <t>Мероприятие 01.02. 
Информирование населения об основных событиях социально-экономического развития, общественно-политической жизни, освещение деятельности в электронных СМИ, распространяемых в сети Интернет (сетевых изданиях).</t>
  </si>
  <si>
    <t>Информационные материалы изготовлены  и размещены в сетевых изданиях. Штука</t>
  </si>
  <si>
    <t>Осуществлено изготовление и распространение  телематериалов об основных событиях социально-экономического развития, общественно-политической жизни, освещение деятельности. Минута</t>
  </si>
  <si>
    <t>Осуществлено изготовление и распространение радиоматериалов об основных событиях социально-экономического развития, общественно-политической жизни, освещение деятельности. Минута</t>
  </si>
  <si>
    <t xml:space="preserve">Информационные материалы изготовлены  и размещены в печатных СМИ. Штука
</t>
  </si>
  <si>
    <t xml:space="preserve">Осуществлено издание печатного СМИ с  нормативно правовыми актами и официальной информацией  муниципального образования Московской области. Печатный лист. Штука
</t>
  </si>
  <si>
    <t xml:space="preserve">Проведены мероприятия, которым обеспечено  праздничное/тематическое оформление на территории муниципального образования Московской области. Единица
</t>
  </si>
  <si>
    <t xml:space="preserve">Рекламные конструкции размещены в соответствии со схемой размещения рекламных конструкций Московской области. Единица
</t>
  </si>
  <si>
    <t xml:space="preserve">Проведены рекламно-информационные кампании в муниципальном образовании Московской области. Единица
</t>
  </si>
  <si>
    <t xml:space="preserve">Проведены форумы, круглые столы, направленные на укрепление гражданского единства и гармонизацию межнациональных и межконфессиональных отношений. Единица
</t>
  </si>
  <si>
    <t>Проведены мероприятия по сохранению и поддержке русского языка как государственного языка Российской Федерации. Единица</t>
  </si>
  <si>
    <t>Проекты, реализованные на основании заявок жителей Московской области в рамках применения практик инициативного бюджетирования. Штука</t>
  </si>
  <si>
    <t>Проведены мероприятия по гражданско-патриотическому и духовно-нравственному воспитанию молодежи. Единица</t>
  </si>
  <si>
    <t xml:space="preserve">Проведены мероприятия по поддержке молодежных творческих инициатив, вовлечению молодежи в инновационную деятельность, научно-техническое творчество. Единица
</t>
  </si>
  <si>
    <t>Подпрограмма 5. "Развитие добровольчества (волонтерства) в муниципальном образовании Московской области"</t>
  </si>
  <si>
    <t xml:space="preserve">Проведены мероприятия, направленные на популяризацию добровольчества (волонтерства). Единица
</t>
  </si>
  <si>
    <t>Подпрограмма 1. "Развитие системы информирования населения о деятельности органов местного самоуправления муниципального образования Московской области, создание доступной современной медиасреды"</t>
  </si>
  <si>
    <t>Мероприятие 01.01.
Информирование населения муниципального образования о деятельности органов местного самоуправления муниципального образования Московской области посредством социальных сетей, мессенджеров, e-mail-рассылок, смс информирования</t>
  </si>
  <si>
    <t xml:space="preserve">Приложение
к постановлению Администрации  
Одинцовского городского округа
Московской области
от __________ №______
</t>
  </si>
  <si>
    <t>ПРОЕКТ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</si>
</sst>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00"/>
    <numFmt numFmtId="165" formatCode="#,##0.000"/>
    <numFmt numFmtId="166" formatCode="#,##0.00_ ;[Red]\-#,##0.00\ "/>
  </numFmts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Roman"/>
      <family val="1"/>
    </font>
    <font>
      <b/>
      <sz val="11"/>
      <color theme="1"/>
      <name val="Times New Roman"/>
      <family val="1"/>
      <charset val="204"/>
    </font>
    <font>
      <sz val="8"/>
      <color rgb="FF000000"/>
      <name val="Arial"/>
      <family val="2"/>
      <charset val="204"/>
    </font>
    <font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0" fontId="0" fillId="0" borderId="0" xfId="0" applyFont="1" applyFill="1"/>
    <xf numFmtId="0" fontId="2" fillId="0" borderId="0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49" fontId="5" fillId="0" borderId="0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top" wrapText="1"/>
    </xf>
    <xf numFmtId="165" fontId="2" fillId="0" borderId="1" xfId="0" applyNumberFormat="1" applyFont="1" applyFill="1" applyBorder="1" applyAlignment="1">
      <alignment horizontal="center" vertical="top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left" vertical="top" wrapText="1"/>
    </xf>
    <xf numFmtId="164" fontId="3" fillId="0" borderId="8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right"/>
    </xf>
    <xf numFmtId="165" fontId="3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top" wrapText="1"/>
    </xf>
    <xf numFmtId="0" fontId="0" fillId="0" borderId="0" xfId="0" applyFont="1" applyFill="1" applyBorder="1"/>
    <xf numFmtId="166" fontId="9" fillId="0" borderId="0" xfId="0" applyNumberFormat="1" applyFont="1" applyFill="1" applyBorder="1" applyAlignment="1">
      <alignment horizontal="right" vertical="center"/>
    </xf>
    <xf numFmtId="164" fontId="0" fillId="0" borderId="0" xfId="0" applyNumberFormat="1" applyFont="1" applyFill="1" applyBorder="1"/>
    <xf numFmtId="164" fontId="2" fillId="0" borderId="0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top" wrapText="1"/>
    </xf>
    <xf numFmtId="49" fontId="2" fillId="0" borderId="3" xfId="0" applyNumberFormat="1" applyFont="1" applyFill="1" applyBorder="1" applyAlignment="1">
      <alignment horizontal="center" vertical="top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top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164" fontId="3" fillId="0" borderId="5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165" fontId="2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0" fontId="10" fillId="0" borderId="0" xfId="0" applyFont="1" applyFill="1"/>
    <xf numFmtId="49" fontId="5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Alignment="1">
      <alignment vertical="center"/>
    </xf>
    <xf numFmtId="164" fontId="0" fillId="0" borderId="0" xfId="0" applyNumberFormat="1" applyFont="1" applyFill="1"/>
    <xf numFmtId="0" fontId="6" fillId="0" borderId="0" xfId="0" applyFont="1" applyFill="1"/>
    <xf numFmtId="0" fontId="2" fillId="0" borderId="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49" fontId="2" fillId="0" borderId="4" xfId="0" applyNumberFormat="1" applyFont="1" applyFill="1" applyBorder="1" applyAlignment="1">
      <alignment horizontal="center" vertical="top" wrapText="1"/>
    </xf>
    <xf numFmtId="49" fontId="2" fillId="0" borderId="3" xfId="0" applyNumberFormat="1" applyFont="1" applyFill="1" applyBorder="1" applyAlignment="1">
      <alignment horizontal="center" vertical="top" wrapText="1"/>
    </xf>
    <xf numFmtId="49" fontId="2" fillId="0" borderId="2" xfId="0" applyNumberFormat="1" applyFont="1" applyFill="1" applyBorder="1" applyAlignment="1">
      <alignment horizontal="center" vertical="top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left" vertical="center" wrapText="1"/>
    </xf>
    <xf numFmtId="164" fontId="2" fillId="0" borderId="6" xfId="0" applyNumberFormat="1" applyFont="1" applyFill="1" applyBorder="1" applyAlignment="1">
      <alignment horizontal="left" vertical="center" wrapText="1"/>
    </xf>
    <xf numFmtId="164" fontId="2" fillId="0" borderId="7" xfId="0" applyNumberFormat="1" applyFont="1" applyFill="1" applyBorder="1" applyAlignment="1">
      <alignment horizontal="left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left" vertical="top" wrapText="1"/>
    </xf>
    <xf numFmtId="164" fontId="2" fillId="0" borderId="6" xfId="0" applyNumberFormat="1" applyFont="1" applyFill="1" applyBorder="1" applyAlignment="1">
      <alignment horizontal="left" vertical="top" wrapText="1"/>
    </xf>
    <xf numFmtId="164" fontId="2" fillId="0" borderId="7" xfId="0" applyNumberFormat="1" applyFont="1" applyFill="1" applyBorder="1" applyAlignment="1">
      <alignment horizontal="left" vertical="top" wrapText="1"/>
    </xf>
    <xf numFmtId="3" fontId="2" fillId="0" borderId="5" xfId="0" applyNumberFormat="1" applyFont="1" applyFill="1" applyBorder="1" applyAlignment="1">
      <alignment horizontal="left" vertical="center" wrapText="1"/>
    </xf>
    <xf numFmtId="3" fontId="2" fillId="0" borderId="6" xfId="0" applyNumberFormat="1" applyFont="1" applyFill="1" applyBorder="1" applyAlignment="1">
      <alignment horizontal="left" vertical="center" wrapText="1"/>
    </xf>
    <xf numFmtId="3" fontId="2" fillId="0" borderId="7" xfId="0" applyNumberFormat="1" applyFont="1" applyFill="1" applyBorder="1" applyAlignment="1">
      <alignment horizontal="left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top" wrapText="1"/>
    </xf>
    <xf numFmtId="165" fontId="2" fillId="0" borderId="3" xfId="0" applyNumberFormat="1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164" fontId="3" fillId="0" borderId="5" xfId="0" applyNumberFormat="1" applyFont="1" applyFill="1" applyBorder="1" applyAlignment="1">
      <alignment horizontal="center" vertical="center" wrapText="1"/>
    </xf>
    <xf numFmtId="164" fontId="3" fillId="0" borderId="6" xfId="0" applyNumberFormat="1" applyFont="1" applyFill="1" applyBorder="1" applyAlignment="1">
      <alignment horizontal="center" vertical="center" wrapText="1"/>
    </xf>
    <xf numFmtId="164" fontId="3" fillId="0" borderId="7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wrapText="1"/>
    </xf>
    <xf numFmtId="0" fontId="1" fillId="0" borderId="0" xfId="0" applyFont="1" applyFill="1" applyAlignment="1"/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164" fontId="7" fillId="0" borderId="5" xfId="0" applyNumberFormat="1" applyFont="1" applyFill="1" applyBorder="1" applyAlignment="1">
      <alignment horizontal="center" vertical="center" wrapText="1"/>
    </xf>
    <xf numFmtId="164" fontId="7" fillId="0" borderId="6" xfId="0" applyNumberFormat="1" applyFont="1" applyFill="1" applyBorder="1" applyAlignment="1">
      <alignment horizontal="center" vertical="center" wrapText="1"/>
    </xf>
    <xf numFmtId="164" fontId="7" fillId="0" borderId="7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165" fontId="2" fillId="0" borderId="3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165" fontId="2" fillId="0" borderId="5" xfId="0" applyNumberFormat="1" applyFont="1" applyFill="1" applyBorder="1" applyAlignment="1">
      <alignment horizontal="left" vertical="center" wrapText="1"/>
    </xf>
    <xf numFmtId="165" fontId="2" fillId="0" borderId="6" xfId="0" applyNumberFormat="1" applyFont="1" applyFill="1" applyBorder="1" applyAlignment="1">
      <alignment horizontal="left" vertical="center" wrapText="1"/>
    </xf>
    <xf numFmtId="165" fontId="2" fillId="0" borderId="7" xfId="0" applyNumberFormat="1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top" wrapText="1"/>
    </xf>
    <xf numFmtId="0" fontId="0" fillId="0" borderId="6" xfId="0" applyFont="1" applyFill="1" applyBorder="1" applyAlignment="1">
      <alignment horizontal="center" wrapText="1"/>
    </xf>
    <xf numFmtId="0" fontId="0" fillId="0" borderId="7" xfId="0" applyFont="1" applyFill="1" applyBorder="1" applyAlignment="1">
      <alignment horizont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3" fillId="0" borderId="8" xfId="0" applyNumberFormat="1" applyFont="1" applyFill="1" applyBorder="1" applyAlignment="1">
      <alignment horizontal="center" vertical="top" wrapText="1"/>
    </xf>
    <xf numFmtId="49" fontId="3" fillId="0" borderId="9" xfId="0" applyNumberFormat="1" applyFont="1" applyFill="1" applyBorder="1" applyAlignment="1">
      <alignment horizontal="center" vertical="top" wrapText="1"/>
    </xf>
    <xf numFmtId="49" fontId="3" fillId="0" borderId="10" xfId="0" applyNumberFormat="1" applyFont="1" applyFill="1" applyBorder="1" applyAlignment="1">
      <alignment horizontal="center" vertical="top" wrapText="1"/>
    </xf>
    <xf numFmtId="49" fontId="3" fillId="0" borderId="11" xfId="0" applyNumberFormat="1" applyFont="1" applyFill="1" applyBorder="1" applyAlignment="1">
      <alignment horizontal="center" vertical="top" wrapText="1"/>
    </xf>
    <xf numFmtId="49" fontId="3" fillId="0" borderId="0" xfId="0" applyNumberFormat="1" applyFont="1" applyFill="1" applyBorder="1" applyAlignment="1">
      <alignment horizontal="center" vertical="top" wrapText="1"/>
    </xf>
    <xf numFmtId="49" fontId="3" fillId="0" borderId="12" xfId="0" applyNumberFormat="1" applyFont="1" applyFill="1" applyBorder="1" applyAlignment="1">
      <alignment horizontal="center" vertical="top" wrapText="1"/>
    </xf>
    <xf numFmtId="49" fontId="3" fillId="0" borderId="13" xfId="0" applyNumberFormat="1" applyFont="1" applyFill="1" applyBorder="1" applyAlignment="1">
      <alignment horizontal="center" vertical="top" wrapText="1"/>
    </xf>
    <xf numFmtId="49" fontId="3" fillId="0" borderId="14" xfId="0" applyNumberFormat="1" applyFont="1" applyFill="1" applyBorder="1" applyAlignment="1">
      <alignment horizontal="center" vertical="top" wrapText="1"/>
    </xf>
    <xf numFmtId="49" fontId="3" fillId="0" borderId="15" xfId="0" applyNumberFormat="1" applyFont="1" applyFill="1" applyBorder="1" applyAlignment="1">
      <alignment horizontal="center" vertical="top" wrapText="1"/>
    </xf>
    <xf numFmtId="165" fontId="2" fillId="0" borderId="5" xfId="0" applyNumberFormat="1" applyFont="1" applyFill="1" applyBorder="1" applyAlignment="1">
      <alignment horizontal="center" vertical="center" wrapText="1"/>
    </xf>
    <xf numFmtId="165" fontId="2" fillId="0" borderId="6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center" vertical="top" wrapText="1"/>
    </xf>
    <xf numFmtId="0" fontId="3" fillId="0" borderId="15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0" fillId="0" borderId="9" xfId="0" applyFont="1" applyFill="1" applyBorder="1" applyAlignment="1">
      <alignment horizontal="center" vertical="top" wrapText="1"/>
    </xf>
    <xf numFmtId="0" fontId="0" fillId="0" borderId="10" xfId="0" applyFont="1" applyFill="1" applyBorder="1" applyAlignment="1">
      <alignment horizontal="center" vertical="top" wrapText="1"/>
    </xf>
    <xf numFmtId="0" fontId="0" fillId="0" borderId="11" xfId="0" applyFont="1" applyFill="1" applyBorder="1" applyAlignment="1">
      <alignment horizontal="center" vertical="top" wrapText="1"/>
    </xf>
    <xf numFmtId="0" fontId="0" fillId="0" borderId="0" xfId="0" applyFont="1" applyFill="1" applyAlignment="1">
      <alignment horizontal="center" vertical="top" wrapText="1"/>
    </xf>
    <xf numFmtId="0" fontId="0" fillId="0" borderId="12" xfId="0" applyFont="1" applyFill="1" applyBorder="1" applyAlignment="1">
      <alignment horizontal="center" vertical="top" wrapText="1"/>
    </xf>
    <xf numFmtId="0" fontId="0" fillId="0" borderId="2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wrapText="1"/>
    </xf>
    <xf numFmtId="0" fontId="6" fillId="0" borderId="6" xfId="0" applyFont="1" applyFill="1" applyBorder="1" applyAlignment="1">
      <alignment horizontal="left" wrapText="1"/>
    </xf>
    <xf numFmtId="0" fontId="6" fillId="0" borderId="7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9"/>
  <sheetViews>
    <sheetView tabSelected="1" view="pageBreakPreview" zoomScale="70" zoomScaleNormal="70" zoomScaleSheetLayoutView="70" zoomScalePageLayoutView="70" workbookViewId="0">
      <selection activeCell="O2" sqref="O2"/>
    </sheetView>
  </sheetViews>
  <sheetFormatPr defaultColWidth="9.140625" defaultRowHeight="15" x14ac:dyDescent="0.25"/>
  <cols>
    <col min="1" max="1" width="7.7109375" style="3" customWidth="1"/>
    <col min="2" max="2" width="36.85546875" style="3" customWidth="1"/>
    <col min="3" max="3" width="17.85546875" style="3" customWidth="1"/>
    <col min="4" max="4" width="18.28515625" style="3" customWidth="1"/>
    <col min="5" max="6" width="19.28515625" style="3" customWidth="1"/>
    <col min="7" max="7" width="26" style="3" customWidth="1"/>
    <col min="8" max="8" width="14.42578125" style="3" customWidth="1"/>
    <col min="9" max="9" width="13.28515625" style="3" customWidth="1"/>
    <col min="10" max="10" width="12.42578125" style="3" customWidth="1"/>
    <col min="11" max="11" width="12.5703125" style="3" customWidth="1"/>
    <col min="12" max="12" width="12.85546875" style="3" customWidth="1"/>
    <col min="13" max="14" width="18.85546875" style="3" customWidth="1"/>
    <col min="15" max="15" width="22.85546875" style="3" customWidth="1"/>
    <col min="16" max="16" width="9.140625" style="3"/>
    <col min="17" max="17" width="17" style="3" bestFit="1" customWidth="1"/>
    <col min="18" max="18" width="49.5703125" style="3" customWidth="1"/>
    <col min="19" max="20" width="9.140625" style="3"/>
    <col min="21" max="21" width="23.85546875" style="3" customWidth="1"/>
    <col min="22" max="16384" width="9.140625" style="3"/>
  </cols>
  <sheetData>
    <row r="1" spans="1:21" x14ac:dyDescent="0.25">
      <c r="M1" s="3" t="s">
        <v>108</v>
      </c>
    </row>
    <row r="2" spans="1:21" ht="91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99" t="s">
        <v>107</v>
      </c>
      <c r="N2" s="100"/>
      <c r="O2" s="50"/>
    </row>
    <row r="3" spans="1:2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 t="s">
        <v>75</v>
      </c>
      <c r="O3" s="4"/>
    </row>
    <row r="4" spans="1:21" ht="45.75" customHeight="1" x14ac:dyDescent="0.25">
      <c r="A4" s="1"/>
      <c r="B4" s="101" t="s">
        <v>0</v>
      </c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</row>
    <row r="5" spans="1:21" ht="40.5" customHeight="1" x14ac:dyDescent="0.25">
      <c r="A5" s="88" t="s">
        <v>1</v>
      </c>
      <c r="B5" s="88" t="s">
        <v>2</v>
      </c>
      <c r="C5" s="88" t="s">
        <v>3</v>
      </c>
      <c r="D5" s="88" t="s">
        <v>4</v>
      </c>
      <c r="E5" s="88" t="s">
        <v>5</v>
      </c>
      <c r="F5" s="86" t="s">
        <v>6</v>
      </c>
      <c r="G5" s="87"/>
      <c r="H5" s="87"/>
      <c r="I5" s="87"/>
      <c r="J5" s="87"/>
      <c r="K5" s="87"/>
      <c r="L5" s="87"/>
      <c r="M5" s="87"/>
      <c r="N5" s="87"/>
      <c r="O5" s="91" t="s">
        <v>7</v>
      </c>
    </row>
    <row r="6" spans="1:21" ht="32.25" customHeight="1" x14ac:dyDescent="0.25">
      <c r="A6" s="88"/>
      <c r="B6" s="88"/>
      <c r="C6" s="88"/>
      <c r="D6" s="88"/>
      <c r="E6" s="88"/>
      <c r="F6" s="42" t="s">
        <v>8</v>
      </c>
      <c r="G6" s="42" t="s">
        <v>9</v>
      </c>
      <c r="H6" s="86">
        <v>2025</v>
      </c>
      <c r="I6" s="87"/>
      <c r="J6" s="87"/>
      <c r="K6" s="87"/>
      <c r="L6" s="89"/>
      <c r="M6" s="43" t="s">
        <v>10</v>
      </c>
      <c r="N6" s="43" t="s">
        <v>11</v>
      </c>
      <c r="O6" s="91"/>
    </row>
    <row r="7" spans="1:21" ht="18" customHeight="1" x14ac:dyDescent="0.25">
      <c r="A7" s="43">
        <v>1</v>
      </c>
      <c r="B7" s="43">
        <v>2</v>
      </c>
      <c r="C7" s="43">
        <v>3</v>
      </c>
      <c r="D7" s="43">
        <v>4</v>
      </c>
      <c r="E7" s="43">
        <v>5</v>
      </c>
      <c r="F7" s="42">
        <v>6</v>
      </c>
      <c r="G7" s="42">
        <v>7</v>
      </c>
      <c r="H7" s="86">
        <v>8</v>
      </c>
      <c r="I7" s="87"/>
      <c r="J7" s="87"/>
      <c r="K7" s="87"/>
      <c r="L7" s="89"/>
      <c r="M7" s="43">
        <v>9</v>
      </c>
      <c r="N7" s="43">
        <v>10</v>
      </c>
      <c r="O7" s="44">
        <v>11</v>
      </c>
    </row>
    <row r="8" spans="1:21" ht="18.75" customHeight="1" x14ac:dyDescent="0.25">
      <c r="A8" s="86" t="s">
        <v>105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9"/>
    </row>
    <row r="9" spans="1:21" ht="83.25" customHeight="1" x14ac:dyDescent="0.4">
      <c r="A9" s="48" t="s">
        <v>12</v>
      </c>
      <c r="B9" s="5" t="s">
        <v>77</v>
      </c>
      <c r="C9" s="48" t="s">
        <v>13</v>
      </c>
      <c r="D9" s="6" t="s">
        <v>14</v>
      </c>
      <c r="E9" s="7">
        <f>SUM(F9:N9)</f>
        <v>149938.55924</v>
      </c>
      <c r="F9" s="39">
        <f>F10+F14+F18+F22+F26</f>
        <v>40835.753839999998</v>
      </c>
      <c r="G9" s="39">
        <f>G10+G14+G18+G26</f>
        <v>28324.470839999998</v>
      </c>
      <c r="H9" s="69">
        <f>H10+H14+H18+H22+H26</f>
        <v>26826.334559999999</v>
      </c>
      <c r="I9" s="70"/>
      <c r="J9" s="70"/>
      <c r="K9" s="70"/>
      <c r="L9" s="71"/>
      <c r="M9" s="7">
        <f>M10+M14+M18+M22+M26</f>
        <v>26976</v>
      </c>
      <c r="N9" s="7">
        <f>N10+N14+N18+N22+N26</f>
        <v>26976</v>
      </c>
      <c r="O9" s="8"/>
      <c r="U9" s="53"/>
    </row>
    <row r="10" spans="1:21" ht="146.25" customHeight="1" x14ac:dyDescent="0.25">
      <c r="A10" s="48" t="s">
        <v>16</v>
      </c>
      <c r="B10" s="5" t="s">
        <v>106</v>
      </c>
      <c r="C10" s="48" t="s">
        <v>13</v>
      </c>
      <c r="D10" s="9" t="s">
        <v>14</v>
      </c>
      <c r="E10" s="7">
        <f>SUM(F10:N10)</f>
        <v>840</v>
      </c>
      <c r="F10" s="7">
        <v>0</v>
      </c>
      <c r="G10" s="39">
        <v>120</v>
      </c>
      <c r="H10" s="69">
        <v>720</v>
      </c>
      <c r="I10" s="70"/>
      <c r="J10" s="70"/>
      <c r="K10" s="70"/>
      <c r="L10" s="71"/>
      <c r="M10" s="7">
        <v>0</v>
      </c>
      <c r="N10" s="7">
        <v>0</v>
      </c>
      <c r="O10" s="48" t="s">
        <v>15</v>
      </c>
      <c r="Q10" s="10"/>
    </row>
    <row r="11" spans="1:21" ht="33" customHeight="1" x14ac:dyDescent="0.25">
      <c r="A11" s="59"/>
      <c r="B11" s="72" t="s">
        <v>88</v>
      </c>
      <c r="C11" s="58" t="s">
        <v>55</v>
      </c>
      <c r="D11" s="58" t="s">
        <v>55</v>
      </c>
      <c r="E11" s="64" t="s">
        <v>49</v>
      </c>
      <c r="F11" s="64" t="s">
        <v>8</v>
      </c>
      <c r="G11" s="64" t="s">
        <v>9</v>
      </c>
      <c r="H11" s="64" t="s">
        <v>87</v>
      </c>
      <c r="I11" s="66" t="s">
        <v>50</v>
      </c>
      <c r="J11" s="67"/>
      <c r="K11" s="67"/>
      <c r="L11" s="68"/>
      <c r="M11" s="64" t="s">
        <v>10</v>
      </c>
      <c r="N11" s="64" t="s">
        <v>11</v>
      </c>
      <c r="O11" s="90"/>
    </row>
    <row r="12" spans="1:21" ht="32.25" customHeight="1" x14ac:dyDescent="0.25">
      <c r="A12" s="59"/>
      <c r="B12" s="73"/>
      <c r="C12" s="59"/>
      <c r="D12" s="59"/>
      <c r="E12" s="65"/>
      <c r="F12" s="65"/>
      <c r="G12" s="65"/>
      <c r="H12" s="65"/>
      <c r="I12" s="38" t="s">
        <v>51</v>
      </c>
      <c r="J12" s="38" t="s">
        <v>52</v>
      </c>
      <c r="K12" s="38" t="s">
        <v>53</v>
      </c>
      <c r="L12" s="38" t="s">
        <v>54</v>
      </c>
      <c r="M12" s="65"/>
      <c r="N12" s="65"/>
      <c r="O12" s="59"/>
    </row>
    <row r="13" spans="1:21" ht="35.25" customHeight="1" x14ac:dyDescent="0.25">
      <c r="A13" s="60"/>
      <c r="B13" s="74"/>
      <c r="C13" s="60"/>
      <c r="D13" s="60"/>
      <c r="E13" s="11">
        <f>F13+G13+H13+M13+N13</f>
        <v>16880</v>
      </c>
      <c r="F13" s="11">
        <v>3856</v>
      </c>
      <c r="G13" s="11">
        <v>3256</v>
      </c>
      <c r="H13" s="11">
        <f>I13+J13+K13+L13</f>
        <v>3256</v>
      </c>
      <c r="I13" s="11">
        <v>814</v>
      </c>
      <c r="J13" s="11">
        <v>814</v>
      </c>
      <c r="K13" s="11">
        <v>814</v>
      </c>
      <c r="L13" s="11">
        <v>814</v>
      </c>
      <c r="M13" s="11">
        <v>3256</v>
      </c>
      <c r="N13" s="11">
        <v>3256</v>
      </c>
      <c r="O13" s="60"/>
    </row>
    <row r="14" spans="1:21" ht="150.75" customHeight="1" x14ac:dyDescent="0.25">
      <c r="A14" s="48" t="s">
        <v>17</v>
      </c>
      <c r="B14" s="5" t="s">
        <v>89</v>
      </c>
      <c r="C14" s="48" t="s">
        <v>13</v>
      </c>
      <c r="D14" s="9" t="s">
        <v>14</v>
      </c>
      <c r="E14" s="7">
        <f>SUM(F14:N14)</f>
        <v>24988.474999999999</v>
      </c>
      <c r="F14" s="39">
        <v>3996</v>
      </c>
      <c r="G14" s="39">
        <v>3124.4749999999999</v>
      </c>
      <c r="H14" s="69">
        <v>5868</v>
      </c>
      <c r="I14" s="70"/>
      <c r="J14" s="70"/>
      <c r="K14" s="70"/>
      <c r="L14" s="71"/>
      <c r="M14" s="7">
        <v>6000</v>
      </c>
      <c r="N14" s="7">
        <v>6000</v>
      </c>
      <c r="O14" s="48" t="s">
        <v>18</v>
      </c>
      <c r="Q14" s="54"/>
    </row>
    <row r="15" spans="1:21" ht="34.5" customHeight="1" x14ac:dyDescent="0.25">
      <c r="A15" s="58"/>
      <c r="B15" s="72" t="s">
        <v>90</v>
      </c>
      <c r="C15" s="58" t="s">
        <v>55</v>
      </c>
      <c r="D15" s="58" t="s">
        <v>55</v>
      </c>
      <c r="E15" s="64" t="s">
        <v>49</v>
      </c>
      <c r="F15" s="64" t="s">
        <v>8</v>
      </c>
      <c r="G15" s="64" t="s">
        <v>9</v>
      </c>
      <c r="H15" s="64" t="s">
        <v>87</v>
      </c>
      <c r="I15" s="66" t="s">
        <v>50</v>
      </c>
      <c r="J15" s="67"/>
      <c r="K15" s="67"/>
      <c r="L15" s="68"/>
      <c r="M15" s="64" t="s">
        <v>10</v>
      </c>
      <c r="N15" s="64" t="s">
        <v>11</v>
      </c>
      <c r="O15" s="58"/>
    </row>
    <row r="16" spans="1:21" ht="30.75" customHeight="1" x14ac:dyDescent="0.25">
      <c r="A16" s="59"/>
      <c r="B16" s="73"/>
      <c r="C16" s="59"/>
      <c r="D16" s="59"/>
      <c r="E16" s="65"/>
      <c r="F16" s="65"/>
      <c r="G16" s="65"/>
      <c r="H16" s="65"/>
      <c r="I16" s="38" t="s">
        <v>51</v>
      </c>
      <c r="J16" s="38" t="s">
        <v>52</v>
      </c>
      <c r="K16" s="38" t="s">
        <v>53</v>
      </c>
      <c r="L16" s="38" t="s">
        <v>54</v>
      </c>
      <c r="M16" s="65"/>
      <c r="N16" s="65"/>
      <c r="O16" s="59"/>
    </row>
    <row r="17" spans="1:21" ht="20.25" customHeight="1" x14ac:dyDescent="0.25">
      <c r="A17" s="60"/>
      <c r="B17" s="74"/>
      <c r="C17" s="60"/>
      <c r="D17" s="60"/>
      <c r="E17" s="11">
        <f>F17+G17+H17+M17+N17</f>
        <v>1463</v>
      </c>
      <c r="F17" s="11">
        <v>503</v>
      </c>
      <c r="G17" s="11">
        <v>240</v>
      </c>
      <c r="H17" s="11">
        <f>I17+J17+K17+L17</f>
        <v>240</v>
      </c>
      <c r="I17" s="11">
        <v>0</v>
      </c>
      <c r="J17" s="11">
        <v>55</v>
      </c>
      <c r="K17" s="11">
        <v>85</v>
      </c>
      <c r="L17" s="11">
        <v>100</v>
      </c>
      <c r="M17" s="11">
        <v>240</v>
      </c>
      <c r="N17" s="11">
        <v>240</v>
      </c>
      <c r="O17" s="60"/>
    </row>
    <row r="18" spans="1:21" ht="115.15" customHeight="1" x14ac:dyDescent="0.25">
      <c r="A18" s="48" t="s">
        <v>19</v>
      </c>
      <c r="B18" s="5" t="s">
        <v>20</v>
      </c>
      <c r="C18" s="48" t="s">
        <v>13</v>
      </c>
      <c r="D18" s="9" t="s">
        <v>21</v>
      </c>
      <c r="E18" s="7">
        <f>SUM(F18:N18)</f>
        <v>112350.32623999999</v>
      </c>
      <c r="F18" s="39">
        <v>25079.99584</v>
      </c>
      <c r="G18" s="39">
        <v>25079.99584</v>
      </c>
      <c r="H18" s="69">
        <v>20238.334559999999</v>
      </c>
      <c r="I18" s="70"/>
      <c r="J18" s="70"/>
      <c r="K18" s="70"/>
      <c r="L18" s="71"/>
      <c r="M18" s="7">
        <v>20976</v>
      </c>
      <c r="N18" s="7">
        <v>20976</v>
      </c>
      <c r="O18" s="48" t="s">
        <v>18</v>
      </c>
      <c r="Q18" s="55"/>
    </row>
    <row r="19" spans="1:21" ht="33.75" customHeight="1" x14ac:dyDescent="0.25">
      <c r="A19" s="59"/>
      <c r="B19" s="72" t="s">
        <v>91</v>
      </c>
      <c r="C19" s="58" t="s">
        <v>55</v>
      </c>
      <c r="D19" s="58" t="s">
        <v>55</v>
      </c>
      <c r="E19" s="64" t="s">
        <v>49</v>
      </c>
      <c r="F19" s="64" t="s">
        <v>8</v>
      </c>
      <c r="G19" s="64" t="s">
        <v>9</v>
      </c>
      <c r="H19" s="64" t="s">
        <v>87</v>
      </c>
      <c r="I19" s="66" t="s">
        <v>50</v>
      </c>
      <c r="J19" s="67"/>
      <c r="K19" s="67"/>
      <c r="L19" s="68"/>
      <c r="M19" s="64" t="s">
        <v>10</v>
      </c>
      <c r="N19" s="64" t="s">
        <v>11</v>
      </c>
      <c r="O19" s="58"/>
    </row>
    <row r="20" spans="1:21" ht="41.25" customHeight="1" x14ac:dyDescent="0.25">
      <c r="A20" s="59"/>
      <c r="B20" s="73"/>
      <c r="C20" s="59"/>
      <c r="D20" s="59"/>
      <c r="E20" s="65"/>
      <c r="F20" s="65"/>
      <c r="G20" s="65"/>
      <c r="H20" s="65"/>
      <c r="I20" s="38" t="s">
        <v>51</v>
      </c>
      <c r="J20" s="38" t="s">
        <v>52</v>
      </c>
      <c r="K20" s="38" t="s">
        <v>53</v>
      </c>
      <c r="L20" s="38" t="s">
        <v>54</v>
      </c>
      <c r="M20" s="65"/>
      <c r="N20" s="65"/>
      <c r="O20" s="59"/>
    </row>
    <row r="21" spans="1:21" ht="26.25" customHeight="1" x14ac:dyDescent="0.25">
      <c r="A21" s="60"/>
      <c r="B21" s="74"/>
      <c r="C21" s="60"/>
      <c r="D21" s="60"/>
      <c r="E21" s="11">
        <f>F21+G21+H21+M21+N21</f>
        <v>353000</v>
      </c>
      <c r="F21" s="11">
        <v>100200</v>
      </c>
      <c r="G21" s="11">
        <v>63200</v>
      </c>
      <c r="H21" s="11">
        <f>I21+J21+K21+L21</f>
        <v>63200</v>
      </c>
      <c r="I21" s="11">
        <v>15300</v>
      </c>
      <c r="J21" s="11">
        <v>15600</v>
      </c>
      <c r="K21" s="11">
        <v>16100</v>
      </c>
      <c r="L21" s="11">
        <v>16200</v>
      </c>
      <c r="M21" s="11">
        <v>63200</v>
      </c>
      <c r="N21" s="11">
        <v>63200</v>
      </c>
      <c r="O21" s="60"/>
    </row>
    <row r="22" spans="1:21" ht="126.75" customHeight="1" x14ac:dyDescent="0.25">
      <c r="A22" s="48" t="s">
        <v>22</v>
      </c>
      <c r="B22" s="5" t="s">
        <v>23</v>
      </c>
      <c r="C22" s="48" t="s">
        <v>13</v>
      </c>
      <c r="D22" s="9" t="s">
        <v>21</v>
      </c>
      <c r="E22" s="7">
        <f>SUM(F22:N22)</f>
        <v>0</v>
      </c>
      <c r="F22" s="39">
        <v>0</v>
      </c>
      <c r="G22" s="39">
        <v>0</v>
      </c>
      <c r="H22" s="69">
        <v>0</v>
      </c>
      <c r="I22" s="70"/>
      <c r="J22" s="70"/>
      <c r="K22" s="70"/>
      <c r="L22" s="71"/>
      <c r="M22" s="7">
        <v>0</v>
      </c>
      <c r="N22" s="7">
        <v>0</v>
      </c>
      <c r="O22" s="48" t="s">
        <v>18</v>
      </c>
      <c r="U22" s="32"/>
    </row>
    <row r="23" spans="1:21" ht="27.75" customHeight="1" x14ac:dyDescent="0.25">
      <c r="A23" s="59"/>
      <c r="B23" s="72" t="s">
        <v>92</v>
      </c>
      <c r="C23" s="58" t="s">
        <v>55</v>
      </c>
      <c r="D23" s="58" t="s">
        <v>55</v>
      </c>
      <c r="E23" s="64" t="s">
        <v>49</v>
      </c>
      <c r="F23" s="64" t="s">
        <v>8</v>
      </c>
      <c r="G23" s="64" t="s">
        <v>9</v>
      </c>
      <c r="H23" s="64" t="s">
        <v>87</v>
      </c>
      <c r="I23" s="66" t="s">
        <v>50</v>
      </c>
      <c r="J23" s="67"/>
      <c r="K23" s="67"/>
      <c r="L23" s="68"/>
      <c r="M23" s="64" t="s">
        <v>10</v>
      </c>
      <c r="N23" s="64" t="s">
        <v>11</v>
      </c>
      <c r="O23" s="58"/>
      <c r="U23" s="32"/>
    </row>
    <row r="24" spans="1:21" ht="28.5" customHeight="1" x14ac:dyDescent="0.25">
      <c r="A24" s="59"/>
      <c r="B24" s="73"/>
      <c r="C24" s="59"/>
      <c r="D24" s="59"/>
      <c r="E24" s="65"/>
      <c r="F24" s="65"/>
      <c r="G24" s="65"/>
      <c r="H24" s="65"/>
      <c r="I24" s="7" t="s">
        <v>51</v>
      </c>
      <c r="J24" s="7" t="s">
        <v>52</v>
      </c>
      <c r="K24" s="7" t="s">
        <v>53</v>
      </c>
      <c r="L24" s="7" t="s">
        <v>54</v>
      </c>
      <c r="M24" s="65"/>
      <c r="N24" s="65"/>
      <c r="O24" s="59"/>
      <c r="U24" s="32"/>
    </row>
    <row r="25" spans="1:21" ht="37.5" customHeight="1" x14ac:dyDescent="0.25">
      <c r="A25" s="60"/>
      <c r="B25" s="74"/>
      <c r="C25" s="60"/>
      <c r="D25" s="60"/>
      <c r="E25" s="11" t="s">
        <v>55</v>
      </c>
      <c r="F25" s="11" t="s">
        <v>55</v>
      </c>
      <c r="G25" s="11" t="s">
        <v>55</v>
      </c>
      <c r="H25" s="11" t="s">
        <v>55</v>
      </c>
      <c r="I25" s="11" t="s">
        <v>55</v>
      </c>
      <c r="J25" s="11" t="s">
        <v>55</v>
      </c>
      <c r="K25" s="11" t="s">
        <v>55</v>
      </c>
      <c r="L25" s="11" t="s">
        <v>55</v>
      </c>
      <c r="M25" s="11" t="s">
        <v>55</v>
      </c>
      <c r="N25" s="11" t="s">
        <v>55</v>
      </c>
      <c r="O25" s="60"/>
      <c r="U25" s="32"/>
    </row>
    <row r="26" spans="1:21" ht="108.75" customHeight="1" x14ac:dyDescent="0.25">
      <c r="A26" s="12" t="s">
        <v>24</v>
      </c>
      <c r="B26" s="9" t="s">
        <v>60</v>
      </c>
      <c r="C26" s="48" t="s">
        <v>13</v>
      </c>
      <c r="D26" s="9" t="s">
        <v>14</v>
      </c>
      <c r="E26" s="7">
        <f>SUM(F26:N26)</f>
        <v>11759.758</v>
      </c>
      <c r="F26" s="39">
        <v>11759.758</v>
      </c>
      <c r="G26" s="39">
        <v>0</v>
      </c>
      <c r="H26" s="69">
        <v>0</v>
      </c>
      <c r="I26" s="70"/>
      <c r="J26" s="70"/>
      <c r="K26" s="70"/>
      <c r="L26" s="71"/>
      <c r="M26" s="7">
        <v>0</v>
      </c>
      <c r="N26" s="7">
        <v>0</v>
      </c>
      <c r="O26" s="48" t="s">
        <v>18</v>
      </c>
      <c r="Q26" s="54"/>
      <c r="U26" s="35"/>
    </row>
    <row r="27" spans="1:21" ht="20.25" customHeight="1" x14ac:dyDescent="0.25">
      <c r="A27" s="61"/>
      <c r="B27" s="72" t="s">
        <v>93</v>
      </c>
      <c r="C27" s="58" t="s">
        <v>55</v>
      </c>
      <c r="D27" s="58" t="s">
        <v>55</v>
      </c>
      <c r="E27" s="64" t="s">
        <v>49</v>
      </c>
      <c r="F27" s="64" t="s">
        <v>8</v>
      </c>
      <c r="G27" s="64" t="s">
        <v>9</v>
      </c>
      <c r="H27" s="64" t="s">
        <v>87</v>
      </c>
      <c r="I27" s="66" t="s">
        <v>50</v>
      </c>
      <c r="J27" s="67"/>
      <c r="K27" s="67"/>
      <c r="L27" s="68"/>
      <c r="M27" s="64" t="s">
        <v>10</v>
      </c>
      <c r="N27" s="64" t="s">
        <v>11</v>
      </c>
      <c r="O27" s="58"/>
      <c r="U27" s="32"/>
    </row>
    <row r="28" spans="1:21" ht="22.5" customHeight="1" x14ac:dyDescent="0.25">
      <c r="A28" s="61"/>
      <c r="B28" s="73"/>
      <c r="C28" s="59"/>
      <c r="D28" s="59"/>
      <c r="E28" s="65"/>
      <c r="F28" s="65"/>
      <c r="G28" s="65"/>
      <c r="H28" s="65"/>
      <c r="I28" s="7" t="s">
        <v>51</v>
      </c>
      <c r="J28" s="7" t="s">
        <v>52</v>
      </c>
      <c r="K28" s="7" t="s">
        <v>53</v>
      </c>
      <c r="L28" s="7" t="s">
        <v>54</v>
      </c>
      <c r="M28" s="65"/>
      <c r="N28" s="65"/>
      <c r="O28" s="59"/>
      <c r="U28" s="32"/>
    </row>
    <row r="29" spans="1:21" x14ac:dyDescent="0.25">
      <c r="A29" s="62"/>
      <c r="B29" s="74"/>
      <c r="C29" s="60"/>
      <c r="D29" s="60"/>
      <c r="E29" s="11">
        <f>H29+G29+M29+N29</f>
        <v>14280</v>
      </c>
      <c r="F29" s="11" t="s">
        <v>73</v>
      </c>
      <c r="G29" s="11">
        <v>3570</v>
      </c>
      <c r="H29" s="11">
        <f>I29+J29+K29+L29</f>
        <v>3570</v>
      </c>
      <c r="I29" s="11">
        <v>840</v>
      </c>
      <c r="J29" s="11">
        <v>910</v>
      </c>
      <c r="K29" s="11">
        <v>910</v>
      </c>
      <c r="L29" s="11">
        <v>910</v>
      </c>
      <c r="M29" s="11">
        <v>3570</v>
      </c>
      <c r="N29" s="11">
        <v>3570</v>
      </c>
      <c r="O29" s="60"/>
    </row>
    <row r="30" spans="1:21" ht="24" customHeight="1" x14ac:dyDescent="0.25">
      <c r="A30" s="63"/>
      <c r="B30" s="72" t="s">
        <v>94</v>
      </c>
      <c r="C30" s="58" t="s">
        <v>55</v>
      </c>
      <c r="D30" s="58" t="s">
        <v>55</v>
      </c>
      <c r="E30" s="75" t="s">
        <v>49</v>
      </c>
      <c r="F30" s="75" t="s">
        <v>8</v>
      </c>
      <c r="G30" s="75" t="s">
        <v>9</v>
      </c>
      <c r="H30" s="64" t="s">
        <v>87</v>
      </c>
      <c r="I30" s="80" t="s">
        <v>50</v>
      </c>
      <c r="J30" s="81"/>
      <c r="K30" s="81"/>
      <c r="L30" s="82"/>
      <c r="M30" s="75" t="s">
        <v>10</v>
      </c>
      <c r="N30" s="75" t="s">
        <v>11</v>
      </c>
      <c r="O30" s="58"/>
    </row>
    <row r="31" spans="1:21" ht="19.5" customHeight="1" x14ac:dyDescent="0.25">
      <c r="A31" s="61"/>
      <c r="B31" s="73"/>
      <c r="C31" s="59"/>
      <c r="D31" s="59"/>
      <c r="E31" s="76"/>
      <c r="F31" s="76"/>
      <c r="G31" s="76"/>
      <c r="H31" s="65"/>
      <c r="I31" s="11" t="s">
        <v>51</v>
      </c>
      <c r="J31" s="11" t="s">
        <v>52</v>
      </c>
      <c r="K31" s="11" t="s">
        <v>53</v>
      </c>
      <c r="L31" s="11" t="s">
        <v>54</v>
      </c>
      <c r="M31" s="76"/>
      <c r="N31" s="76"/>
      <c r="O31" s="59"/>
    </row>
    <row r="32" spans="1:21" ht="47.25" customHeight="1" x14ac:dyDescent="0.25">
      <c r="A32" s="62"/>
      <c r="B32" s="74"/>
      <c r="C32" s="60"/>
      <c r="D32" s="60"/>
      <c r="E32" s="11">
        <f>H32+G32+M32+N32</f>
        <v>3264000</v>
      </c>
      <c r="F32" s="11" t="s">
        <v>73</v>
      </c>
      <c r="G32" s="11">
        <v>816000</v>
      </c>
      <c r="H32" s="11">
        <f>I32+J32+K32+L32</f>
        <v>816000</v>
      </c>
      <c r="I32" s="11">
        <v>192000</v>
      </c>
      <c r="J32" s="11">
        <v>208000</v>
      </c>
      <c r="K32" s="11">
        <v>208000</v>
      </c>
      <c r="L32" s="11">
        <v>208000</v>
      </c>
      <c r="M32" s="11">
        <v>816000</v>
      </c>
      <c r="N32" s="11">
        <v>816000</v>
      </c>
      <c r="O32" s="60"/>
    </row>
    <row r="33" spans="1:15" ht="187.15" customHeight="1" x14ac:dyDescent="0.25">
      <c r="A33" s="12" t="s">
        <v>69</v>
      </c>
      <c r="B33" s="52" t="s">
        <v>72</v>
      </c>
      <c r="C33" s="48" t="s">
        <v>13</v>
      </c>
      <c r="D33" s="9" t="s">
        <v>21</v>
      </c>
      <c r="E33" s="83" t="s">
        <v>25</v>
      </c>
      <c r="F33" s="83"/>
      <c r="G33" s="83"/>
      <c r="H33" s="83"/>
      <c r="I33" s="83"/>
      <c r="J33" s="83"/>
      <c r="K33" s="83"/>
      <c r="L33" s="83"/>
      <c r="M33" s="83"/>
      <c r="N33" s="83"/>
      <c r="O33" s="48" t="s">
        <v>18</v>
      </c>
    </row>
    <row r="34" spans="1:15" ht="23.25" customHeight="1" x14ac:dyDescent="0.25">
      <c r="A34" s="63"/>
      <c r="B34" s="72" t="s">
        <v>70</v>
      </c>
      <c r="C34" s="58" t="s">
        <v>55</v>
      </c>
      <c r="D34" s="58" t="s">
        <v>55</v>
      </c>
      <c r="E34" s="84" t="s">
        <v>49</v>
      </c>
      <c r="F34" s="84" t="s">
        <v>8</v>
      </c>
      <c r="G34" s="84" t="s">
        <v>9</v>
      </c>
      <c r="H34" s="64" t="s">
        <v>87</v>
      </c>
      <c r="I34" s="77" t="s">
        <v>50</v>
      </c>
      <c r="J34" s="78"/>
      <c r="K34" s="78"/>
      <c r="L34" s="79"/>
      <c r="M34" s="84" t="s">
        <v>10</v>
      </c>
      <c r="N34" s="84" t="s">
        <v>11</v>
      </c>
      <c r="O34" s="58"/>
    </row>
    <row r="35" spans="1:15" ht="23.25" customHeight="1" x14ac:dyDescent="0.25">
      <c r="A35" s="61"/>
      <c r="B35" s="73"/>
      <c r="C35" s="59"/>
      <c r="D35" s="59"/>
      <c r="E35" s="85"/>
      <c r="F35" s="85"/>
      <c r="G35" s="85"/>
      <c r="H35" s="65"/>
      <c r="I35" s="13" t="s">
        <v>51</v>
      </c>
      <c r="J35" s="13" t="s">
        <v>52</v>
      </c>
      <c r="K35" s="13" t="s">
        <v>53</v>
      </c>
      <c r="L35" s="13" t="s">
        <v>54</v>
      </c>
      <c r="M35" s="85"/>
      <c r="N35" s="85"/>
      <c r="O35" s="59"/>
    </row>
    <row r="36" spans="1:15" ht="109.9" customHeight="1" x14ac:dyDescent="0.25">
      <c r="A36" s="62"/>
      <c r="B36" s="74"/>
      <c r="C36" s="60"/>
      <c r="D36" s="60"/>
      <c r="E36" s="11" t="s">
        <v>55</v>
      </c>
      <c r="F36" s="11" t="s">
        <v>55</v>
      </c>
      <c r="G36" s="11" t="s">
        <v>55</v>
      </c>
      <c r="H36" s="11" t="s">
        <v>55</v>
      </c>
      <c r="I36" s="11" t="s">
        <v>55</v>
      </c>
      <c r="J36" s="11" t="s">
        <v>55</v>
      </c>
      <c r="K36" s="11" t="s">
        <v>55</v>
      </c>
      <c r="L36" s="11" t="s">
        <v>55</v>
      </c>
      <c r="M36" s="11" t="s">
        <v>55</v>
      </c>
      <c r="N36" s="11" t="s">
        <v>55</v>
      </c>
      <c r="O36" s="60"/>
    </row>
    <row r="37" spans="1:15" ht="60" x14ac:dyDescent="0.25">
      <c r="A37" s="12" t="s">
        <v>26</v>
      </c>
      <c r="B37" s="9" t="s">
        <v>78</v>
      </c>
      <c r="C37" s="48" t="s">
        <v>13</v>
      </c>
      <c r="D37" s="9" t="s">
        <v>14</v>
      </c>
      <c r="E37" s="7">
        <f>SUM(F37:N37)</f>
        <v>79364.903170000005</v>
      </c>
      <c r="F37" s="39">
        <f>F38+F42+F46</f>
        <v>32719.58654</v>
      </c>
      <c r="G37" s="39">
        <f>G38+G42+G46</f>
        <v>12332.06863</v>
      </c>
      <c r="H37" s="69">
        <v>7109.2479999999996</v>
      </c>
      <c r="I37" s="70"/>
      <c r="J37" s="70"/>
      <c r="K37" s="70"/>
      <c r="L37" s="71"/>
      <c r="M37" s="7">
        <f>M38+M42+M46</f>
        <v>13602</v>
      </c>
      <c r="N37" s="7">
        <f>N38+N42+N46</f>
        <v>13602</v>
      </c>
      <c r="O37" s="48"/>
    </row>
    <row r="38" spans="1:15" ht="173.25" customHeight="1" x14ac:dyDescent="0.25">
      <c r="A38" s="12" t="s">
        <v>28</v>
      </c>
      <c r="B38" s="9" t="s">
        <v>29</v>
      </c>
      <c r="C38" s="48" t="s">
        <v>13</v>
      </c>
      <c r="D38" s="9" t="s">
        <v>14</v>
      </c>
      <c r="E38" s="7">
        <f>SUM(F38:N38)</f>
        <v>50726.1037</v>
      </c>
      <c r="F38" s="39">
        <v>25592.575700000001</v>
      </c>
      <c r="G38" s="39">
        <v>6236.28</v>
      </c>
      <c r="H38" s="69">
        <v>6413.2479999999996</v>
      </c>
      <c r="I38" s="70"/>
      <c r="J38" s="70"/>
      <c r="K38" s="70"/>
      <c r="L38" s="71"/>
      <c r="M38" s="7">
        <v>6242</v>
      </c>
      <c r="N38" s="7">
        <v>6242</v>
      </c>
      <c r="O38" s="48" t="s">
        <v>27</v>
      </c>
    </row>
    <row r="39" spans="1:15" ht="24" customHeight="1" x14ac:dyDescent="0.25">
      <c r="A39" s="61"/>
      <c r="B39" s="72" t="s">
        <v>96</v>
      </c>
      <c r="C39" s="58" t="s">
        <v>55</v>
      </c>
      <c r="D39" s="58" t="s">
        <v>55</v>
      </c>
      <c r="E39" s="64" t="s">
        <v>49</v>
      </c>
      <c r="F39" s="64" t="s">
        <v>8</v>
      </c>
      <c r="G39" s="64" t="s">
        <v>9</v>
      </c>
      <c r="H39" s="64" t="s">
        <v>87</v>
      </c>
      <c r="I39" s="66" t="s">
        <v>50</v>
      </c>
      <c r="J39" s="67"/>
      <c r="K39" s="67"/>
      <c r="L39" s="68"/>
      <c r="M39" s="64" t="s">
        <v>10</v>
      </c>
      <c r="N39" s="64" t="s">
        <v>11</v>
      </c>
      <c r="O39" s="98"/>
    </row>
    <row r="40" spans="1:15" ht="26.25" customHeight="1" x14ac:dyDescent="0.25">
      <c r="A40" s="61"/>
      <c r="B40" s="73"/>
      <c r="C40" s="59"/>
      <c r="D40" s="59"/>
      <c r="E40" s="65"/>
      <c r="F40" s="65"/>
      <c r="G40" s="65"/>
      <c r="H40" s="65"/>
      <c r="I40" s="7" t="s">
        <v>51</v>
      </c>
      <c r="J40" s="7" t="s">
        <v>52</v>
      </c>
      <c r="K40" s="7" t="s">
        <v>53</v>
      </c>
      <c r="L40" s="7" t="s">
        <v>54</v>
      </c>
      <c r="M40" s="65"/>
      <c r="N40" s="65"/>
      <c r="O40" s="59"/>
    </row>
    <row r="41" spans="1:15" ht="34.5" customHeight="1" x14ac:dyDescent="0.25">
      <c r="A41" s="62"/>
      <c r="B41" s="74"/>
      <c r="C41" s="60"/>
      <c r="D41" s="60"/>
      <c r="E41" s="11">
        <f>F41+G41+H41+M41+N41</f>
        <v>90</v>
      </c>
      <c r="F41" s="11">
        <v>30</v>
      </c>
      <c r="G41" s="11">
        <v>30</v>
      </c>
      <c r="H41" s="11">
        <f>I41+J41+K41+L41</f>
        <v>10</v>
      </c>
      <c r="I41" s="11">
        <v>0</v>
      </c>
      <c r="J41" s="11">
        <v>5</v>
      </c>
      <c r="K41" s="11">
        <v>3</v>
      </c>
      <c r="L41" s="11">
        <v>2</v>
      </c>
      <c r="M41" s="11">
        <v>10</v>
      </c>
      <c r="N41" s="11">
        <v>10</v>
      </c>
      <c r="O41" s="60"/>
    </row>
    <row r="42" spans="1:15" ht="204.75" customHeight="1" x14ac:dyDescent="0.25">
      <c r="A42" s="12" t="s">
        <v>30</v>
      </c>
      <c r="B42" s="9" t="s">
        <v>31</v>
      </c>
      <c r="C42" s="48" t="s">
        <v>13</v>
      </c>
      <c r="D42" s="9" t="s">
        <v>14</v>
      </c>
      <c r="E42" s="7">
        <f>SUM(F42:N42)</f>
        <v>4710</v>
      </c>
      <c r="F42" s="39">
        <v>1294</v>
      </c>
      <c r="G42" s="39">
        <v>828</v>
      </c>
      <c r="H42" s="69">
        <v>0</v>
      </c>
      <c r="I42" s="70"/>
      <c r="J42" s="70"/>
      <c r="K42" s="70"/>
      <c r="L42" s="71"/>
      <c r="M42" s="7">
        <v>1294</v>
      </c>
      <c r="N42" s="7">
        <v>1294</v>
      </c>
      <c r="O42" s="48" t="s">
        <v>27</v>
      </c>
    </row>
    <row r="43" spans="1:15" ht="34.5" customHeight="1" x14ac:dyDescent="0.25">
      <c r="A43" s="63"/>
      <c r="B43" s="72" t="s">
        <v>95</v>
      </c>
      <c r="C43" s="58" t="s">
        <v>55</v>
      </c>
      <c r="D43" s="58" t="s">
        <v>55</v>
      </c>
      <c r="E43" s="64" t="s">
        <v>49</v>
      </c>
      <c r="F43" s="64" t="s">
        <v>8</v>
      </c>
      <c r="G43" s="64" t="s">
        <v>9</v>
      </c>
      <c r="H43" s="64" t="s">
        <v>87</v>
      </c>
      <c r="I43" s="66" t="s">
        <v>50</v>
      </c>
      <c r="J43" s="67"/>
      <c r="K43" s="67"/>
      <c r="L43" s="68"/>
      <c r="M43" s="64" t="s">
        <v>10</v>
      </c>
      <c r="N43" s="64" t="s">
        <v>11</v>
      </c>
      <c r="O43" s="98"/>
    </row>
    <row r="44" spans="1:15" ht="33" customHeight="1" x14ac:dyDescent="0.25">
      <c r="A44" s="61"/>
      <c r="B44" s="73"/>
      <c r="C44" s="59"/>
      <c r="D44" s="59"/>
      <c r="E44" s="65"/>
      <c r="F44" s="65"/>
      <c r="G44" s="65"/>
      <c r="H44" s="65"/>
      <c r="I44" s="7" t="s">
        <v>51</v>
      </c>
      <c r="J44" s="7" t="s">
        <v>52</v>
      </c>
      <c r="K44" s="7" t="s">
        <v>53</v>
      </c>
      <c r="L44" s="7" t="s">
        <v>54</v>
      </c>
      <c r="M44" s="65"/>
      <c r="N44" s="65"/>
      <c r="O44" s="59"/>
    </row>
    <row r="45" spans="1:15" ht="33.75" customHeight="1" x14ac:dyDescent="0.25">
      <c r="A45" s="62"/>
      <c r="B45" s="74"/>
      <c r="C45" s="60"/>
      <c r="D45" s="60"/>
      <c r="E45" s="11">
        <f>F45+G45+H45+M45+N45</f>
        <v>50</v>
      </c>
      <c r="F45" s="11">
        <v>10</v>
      </c>
      <c r="G45" s="11">
        <v>10</v>
      </c>
      <c r="H45" s="11">
        <f>I45+J45+K45+L45</f>
        <v>10</v>
      </c>
      <c r="I45" s="11">
        <v>0</v>
      </c>
      <c r="J45" s="11">
        <v>3</v>
      </c>
      <c r="K45" s="11">
        <v>3</v>
      </c>
      <c r="L45" s="11">
        <v>4</v>
      </c>
      <c r="M45" s="11">
        <v>10</v>
      </c>
      <c r="N45" s="11">
        <v>10</v>
      </c>
      <c r="O45" s="60"/>
    </row>
    <row r="46" spans="1:15" ht="132.75" customHeight="1" x14ac:dyDescent="0.25">
      <c r="A46" s="12" t="s">
        <v>32</v>
      </c>
      <c r="B46" s="9" t="s">
        <v>33</v>
      </c>
      <c r="C46" s="48" t="s">
        <v>13</v>
      </c>
      <c r="D46" s="9" t="s">
        <v>14</v>
      </c>
      <c r="E46" s="7">
        <f>SUM(F46:N46)</f>
        <v>23928.799469999998</v>
      </c>
      <c r="F46" s="39">
        <v>5833.0108399999999</v>
      </c>
      <c r="G46" s="39">
        <v>5267.78863</v>
      </c>
      <c r="H46" s="69">
        <v>696</v>
      </c>
      <c r="I46" s="70"/>
      <c r="J46" s="70"/>
      <c r="K46" s="70"/>
      <c r="L46" s="71"/>
      <c r="M46" s="7">
        <v>6066</v>
      </c>
      <c r="N46" s="7">
        <v>6066</v>
      </c>
      <c r="O46" s="48" t="s">
        <v>27</v>
      </c>
    </row>
    <row r="47" spans="1:15" ht="21" customHeight="1" x14ac:dyDescent="0.25">
      <c r="A47" s="63"/>
      <c r="B47" s="72" t="s">
        <v>97</v>
      </c>
      <c r="C47" s="58" t="s">
        <v>55</v>
      </c>
      <c r="D47" s="58" t="s">
        <v>55</v>
      </c>
      <c r="E47" s="64" t="s">
        <v>49</v>
      </c>
      <c r="F47" s="64" t="s">
        <v>8</v>
      </c>
      <c r="G47" s="64" t="s">
        <v>9</v>
      </c>
      <c r="H47" s="64" t="s">
        <v>87</v>
      </c>
      <c r="I47" s="66" t="s">
        <v>50</v>
      </c>
      <c r="J47" s="67"/>
      <c r="K47" s="67"/>
      <c r="L47" s="68"/>
      <c r="M47" s="64" t="s">
        <v>10</v>
      </c>
      <c r="N47" s="64" t="s">
        <v>11</v>
      </c>
      <c r="O47" s="58"/>
    </row>
    <row r="48" spans="1:15" ht="28.5" customHeight="1" x14ac:dyDescent="0.25">
      <c r="A48" s="61"/>
      <c r="B48" s="73"/>
      <c r="C48" s="59"/>
      <c r="D48" s="59"/>
      <c r="E48" s="65"/>
      <c r="F48" s="65"/>
      <c r="G48" s="65"/>
      <c r="H48" s="65"/>
      <c r="I48" s="7" t="s">
        <v>51</v>
      </c>
      <c r="J48" s="7" t="s">
        <v>52</v>
      </c>
      <c r="K48" s="7" t="s">
        <v>53</v>
      </c>
      <c r="L48" s="7" t="s">
        <v>54</v>
      </c>
      <c r="M48" s="65"/>
      <c r="N48" s="65"/>
      <c r="O48" s="59"/>
    </row>
    <row r="49" spans="1:18" ht="23.25" customHeight="1" x14ac:dyDescent="0.25">
      <c r="A49" s="62"/>
      <c r="B49" s="74"/>
      <c r="C49" s="60"/>
      <c r="D49" s="60"/>
      <c r="E49" s="11">
        <f>F49+H49+G49+M49+N49</f>
        <v>150</v>
      </c>
      <c r="F49" s="11">
        <v>30</v>
      </c>
      <c r="G49" s="11">
        <v>30</v>
      </c>
      <c r="H49" s="11">
        <f>I49+J49+K49+L49</f>
        <v>30</v>
      </c>
      <c r="I49" s="11">
        <v>0</v>
      </c>
      <c r="J49" s="11">
        <v>10</v>
      </c>
      <c r="K49" s="11">
        <v>10</v>
      </c>
      <c r="L49" s="11">
        <v>10</v>
      </c>
      <c r="M49" s="11">
        <v>30</v>
      </c>
      <c r="N49" s="11">
        <v>30</v>
      </c>
      <c r="O49" s="60"/>
    </row>
    <row r="50" spans="1:18" ht="71.25" x14ac:dyDescent="0.25">
      <c r="A50" s="91" t="s">
        <v>34</v>
      </c>
      <c r="B50" s="91"/>
      <c r="C50" s="91"/>
      <c r="D50" s="47" t="s">
        <v>14</v>
      </c>
      <c r="E50" s="14">
        <f>SUM(F50:N50)</f>
        <v>229303.46240999998</v>
      </c>
      <c r="F50" s="45">
        <f>F9+F37</f>
        <v>73555.340379999994</v>
      </c>
      <c r="G50" s="45">
        <f>G9+G37</f>
        <v>40656.539469999996</v>
      </c>
      <c r="H50" s="92">
        <f>H9+H37</f>
        <v>33935.582559999995</v>
      </c>
      <c r="I50" s="93"/>
      <c r="J50" s="93"/>
      <c r="K50" s="93"/>
      <c r="L50" s="94"/>
      <c r="M50" s="14">
        <f>M9+M37</f>
        <v>40578</v>
      </c>
      <c r="N50" s="14">
        <f>N9+N37</f>
        <v>40578</v>
      </c>
      <c r="O50" s="48"/>
    </row>
    <row r="51" spans="1:18" ht="15.6" customHeight="1" x14ac:dyDescent="0.25">
      <c r="A51" s="86" t="s">
        <v>56</v>
      </c>
      <c r="B51" s="87"/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9"/>
    </row>
    <row r="52" spans="1:18" ht="72.599999999999994" customHeight="1" x14ac:dyDescent="0.25">
      <c r="A52" s="12" t="s">
        <v>12</v>
      </c>
      <c r="B52" s="5" t="s">
        <v>79</v>
      </c>
      <c r="C52" s="48" t="s">
        <v>13</v>
      </c>
      <c r="D52" s="5" t="s">
        <v>14</v>
      </c>
      <c r="E52" s="97" t="s">
        <v>25</v>
      </c>
      <c r="F52" s="97"/>
      <c r="G52" s="97"/>
      <c r="H52" s="97"/>
      <c r="I52" s="97"/>
      <c r="J52" s="97"/>
      <c r="K52" s="97"/>
      <c r="L52" s="97"/>
      <c r="M52" s="97"/>
      <c r="N52" s="97"/>
      <c r="O52" s="48"/>
    </row>
    <row r="53" spans="1:18" ht="188.25" customHeight="1" x14ac:dyDescent="0.25">
      <c r="A53" s="12" t="s">
        <v>16</v>
      </c>
      <c r="B53" s="5" t="s">
        <v>71</v>
      </c>
      <c r="C53" s="48" t="s">
        <v>13</v>
      </c>
      <c r="D53" s="9" t="s">
        <v>14</v>
      </c>
      <c r="E53" s="97" t="s">
        <v>25</v>
      </c>
      <c r="F53" s="97"/>
      <c r="G53" s="97"/>
      <c r="H53" s="97"/>
      <c r="I53" s="97"/>
      <c r="J53" s="97"/>
      <c r="K53" s="97"/>
      <c r="L53" s="97"/>
      <c r="M53" s="97"/>
      <c r="N53" s="97"/>
      <c r="O53" s="48" t="s">
        <v>86</v>
      </c>
    </row>
    <row r="54" spans="1:18" ht="26.25" customHeight="1" x14ac:dyDescent="0.25">
      <c r="A54" s="63"/>
      <c r="B54" s="72" t="s">
        <v>98</v>
      </c>
      <c r="C54" s="58" t="s">
        <v>55</v>
      </c>
      <c r="D54" s="58" t="s">
        <v>55</v>
      </c>
      <c r="E54" s="95" t="s">
        <v>49</v>
      </c>
      <c r="F54" s="95" t="s">
        <v>8</v>
      </c>
      <c r="G54" s="95" t="s">
        <v>9</v>
      </c>
      <c r="H54" s="64" t="s">
        <v>87</v>
      </c>
      <c r="I54" s="109" t="s">
        <v>50</v>
      </c>
      <c r="J54" s="110"/>
      <c r="K54" s="110"/>
      <c r="L54" s="111"/>
      <c r="M54" s="95" t="s">
        <v>10</v>
      </c>
      <c r="N54" s="95" t="s">
        <v>11</v>
      </c>
      <c r="O54" s="58"/>
    </row>
    <row r="55" spans="1:18" ht="21.6" customHeight="1" x14ac:dyDescent="0.25">
      <c r="A55" s="61"/>
      <c r="B55" s="73"/>
      <c r="C55" s="59"/>
      <c r="D55" s="59"/>
      <c r="E55" s="96"/>
      <c r="F55" s="96"/>
      <c r="G55" s="96"/>
      <c r="H55" s="65"/>
      <c r="I55" s="46" t="s">
        <v>51</v>
      </c>
      <c r="J55" s="46" t="s">
        <v>52</v>
      </c>
      <c r="K55" s="46" t="s">
        <v>53</v>
      </c>
      <c r="L55" s="46" t="s">
        <v>54</v>
      </c>
      <c r="M55" s="96"/>
      <c r="N55" s="96"/>
      <c r="O55" s="59"/>
    </row>
    <row r="56" spans="1:18" ht="37.5" customHeight="1" x14ac:dyDescent="0.25">
      <c r="A56" s="62"/>
      <c r="B56" s="74"/>
      <c r="C56" s="60"/>
      <c r="D56" s="60"/>
      <c r="E56" s="46">
        <f>F56+G56+H56+M56+N56</f>
        <v>120</v>
      </c>
      <c r="F56" s="46">
        <v>10</v>
      </c>
      <c r="G56" s="46">
        <v>25</v>
      </c>
      <c r="H56" s="46">
        <f>I56+J56+K56+L56</f>
        <v>27</v>
      </c>
      <c r="I56" s="46">
        <v>2</v>
      </c>
      <c r="J56" s="46">
        <v>9</v>
      </c>
      <c r="K56" s="46">
        <v>9</v>
      </c>
      <c r="L56" s="46">
        <v>7</v>
      </c>
      <c r="M56" s="46">
        <v>28</v>
      </c>
      <c r="N56" s="46">
        <v>30</v>
      </c>
      <c r="O56" s="60"/>
    </row>
    <row r="57" spans="1:18" ht="34.5" customHeight="1" x14ac:dyDescent="0.25">
      <c r="A57" s="63"/>
      <c r="B57" s="72" t="s">
        <v>99</v>
      </c>
      <c r="C57" s="58" t="s">
        <v>55</v>
      </c>
      <c r="D57" s="58" t="s">
        <v>55</v>
      </c>
      <c r="E57" s="95" t="s">
        <v>49</v>
      </c>
      <c r="F57" s="95" t="s">
        <v>8</v>
      </c>
      <c r="G57" s="95" t="s">
        <v>9</v>
      </c>
      <c r="H57" s="64" t="s">
        <v>87</v>
      </c>
      <c r="I57" s="109" t="s">
        <v>50</v>
      </c>
      <c r="J57" s="110"/>
      <c r="K57" s="110"/>
      <c r="L57" s="111"/>
      <c r="M57" s="95" t="s">
        <v>10</v>
      </c>
      <c r="N57" s="95" t="s">
        <v>11</v>
      </c>
      <c r="O57" s="58"/>
    </row>
    <row r="58" spans="1:18" ht="27" customHeight="1" x14ac:dyDescent="0.25">
      <c r="A58" s="61"/>
      <c r="B58" s="73"/>
      <c r="C58" s="59"/>
      <c r="D58" s="59"/>
      <c r="E58" s="96"/>
      <c r="F58" s="96"/>
      <c r="G58" s="96"/>
      <c r="H58" s="65"/>
      <c r="I58" s="46" t="s">
        <v>51</v>
      </c>
      <c r="J58" s="46" t="s">
        <v>52</v>
      </c>
      <c r="K58" s="46" t="s">
        <v>53</v>
      </c>
      <c r="L58" s="46" t="s">
        <v>54</v>
      </c>
      <c r="M58" s="96"/>
      <c r="N58" s="96"/>
      <c r="O58" s="59"/>
    </row>
    <row r="59" spans="1:18" ht="20.25" customHeight="1" x14ac:dyDescent="0.25">
      <c r="A59" s="62"/>
      <c r="B59" s="74"/>
      <c r="C59" s="60"/>
      <c r="D59" s="60"/>
      <c r="E59" s="46">
        <f>F59+G59+H59+M59+N59</f>
        <v>6</v>
      </c>
      <c r="F59" s="46">
        <v>0</v>
      </c>
      <c r="G59" s="46">
        <v>0</v>
      </c>
      <c r="H59" s="46">
        <f>I59+J59+K59+L59</f>
        <v>2</v>
      </c>
      <c r="I59" s="46">
        <v>0</v>
      </c>
      <c r="J59" s="46">
        <v>0</v>
      </c>
      <c r="K59" s="46">
        <v>1</v>
      </c>
      <c r="L59" s="46">
        <v>1</v>
      </c>
      <c r="M59" s="46">
        <v>2</v>
      </c>
      <c r="N59" s="46">
        <v>2</v>
      </c>
      <c r="O59" s="60"/>
    </row>
    <row r="60" spans="1:18" ht="71.25" x14ac:dyDescent="0.25">
      <c r="A60" s="122" t="s">
        <v>34</v>
      </c>
      <c r="B60" s="152"/>
      <c r="C60" s="153"/>
      <c r="D60" s="47" t="s">
        <v>14</v>
      </c>
      <c r="E60" s="86" t="s">
        <v>25</v>
      </c>
      <c r="F60" s="87"/>
      <c r="G60" s="87"/>
      <c r="H60" s="87"/>
      <c r="I60" s="87"/>
      <c r="J60" s="87"/>
      <c r="K60" s="87"/>
      <c r="L60" s="87"/>
      <c r="M60" s="87"/>
      <c r="N60" s="87"/>
      <c r="O60" s="48"/>
      <c r="Q60" s="32"/>
      <c r="R60" s="32"/>
    </row>
    <row r="61" spans="1:18" x14ac:dyDescent="0.25">
      <c r="A61" s="86" t="s">
        <v>57</v>
      </c>
      <c r="B61" s="87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9"/>
      <c r="Q61" s="32"/>
      <c r="R61" s="32"/>
    </row>
    <row r="62" spans="1:18" x14ac:dyDescent="0.25">
      <c r="A62" s="103" t="s">
        <v>12</v>
      </c>
      <c r="B62" s="102" t="s">
        <v>80</v>
      </c>
      <c r="C62" s="103" t="s">
        <v>13</v>
      </c>
      <c r="D62" s="6" t="s">
        <v>36</v>
      </c>
      <c r="E62" s="7">
        <f t="shared" ref="E62:E69" si="0">SUM(F62:N62)</f>
        <v>86075.998469999991</v>
      </c>
      <c r="F62" s="39">
        <f>SUM(F63:F65)</f>
        <v>27179.9352</v>
      </c>
      <c r="G62" s="39">
        <f>SUM(G63:G65)</f>
        <v>26577.77087</v>
      </c>
      <c r="H62" s="69">
        <f>SUM(H63:L65)</f>
        <v>32318.292399999998</v>
      </c>
      <c r="I62" s="70"/>
      <c r="J62" s="70"/>
      <c r="K62" s="70"/>
      <c r="L62" s="71"/>
      <c r="M62" s="7">
        <f t="shared" ref="M62:N62" si="1">SUM(M63:M65)</f>
        <v>0</v>
      </c>
      <c r="N62" s="7">
        <f t="shared" si="1"/>
        <v>0</v>
      </c>
      <c r="O62" s="103"/>
      <c r="Q62" s="32"/>
      <c r="R62" s="32"/>
    </row>
    <row r="63" spans="1:18" ht="50.25" customHeight="1" x14ac:dyDescent="0.25">
      <c r="A63" s="103"/>
      <c r="B63" s="102"/>
      <c r="C63" s="103"/>
      <c r="D63" s="9" t="s">
        <v>37</v>
      </c>
      <c r="E63" s="7">
        <f t="shared" si="0"/>
        <v>52984.570000000007</v>
      </c>
      <c r="F63" s="39">
        <f t="shared" ref="F63:F65" si="2">F67</f>
        <v>16591.2</v>
      </c>
      <c r="G63" s="39">
        <v>16467.54</v>
      </c>
      <c r="H63" s="104">
        <f>H67</f>
        <v>19925.830000000002</v>
      </c>
      <c r="I63" s="105"/>
      <c r="J63" s="105"/>
      <c r="K63" s="105"/>
      <c r="L63" s="106"/>
      <c r="M63" s="15">
        <f t="shared" ref="M63:N63" si="3">M67</f>
        <v>0</v>
      </c>
      <c r="N63" s="15">
        <f t="shared" si="3"/>
        <v>0</v>
      </c>
      <c r="O63" s="103"/>
      <c r="Q63" s="33"/>
      <c r="R63" s="32"/>
    </row>
    <row r="64" spans="1:18" ht="60" x14ac:dyDescent="0.25">
      <c r="A64" s="103"/>
      <c r="B64" s="102"/>
      <c r="C64" s="103"/>
      <c r="D64" s="9" t="s">
        <v>14</v>
      </c>
      <c r="E64" s="7">
        <f t="shared" si="0"/>
        <v>32230.018469999995</v>
      </c>
      <c r="F64" s="39">
        <f t="shared" si="2"/>
        <v>10317.635200000001</v>
      </c>
      <c r="G64" s="39">
        <v>9845.0608699999993</v>
      </c>
      <c r="H64" s="69">
        <f>H68</f>
        <v>12067.322399999999</v>
      </c>
      <c r="I64" s="70"/>
      <c r="J64" s="70"/>
      <c r="K64" s="70"/>
      <c r="L64" s="71"/>
      <c r="M64" s="7">
        <f t="shared" ref="M64:N65" si="4">M68</f>
        <v>0</v>
      </c>
      <c r="N64" s="7">
        <f t="shared" si="4"/>
        <v>0</v>
      </c>
      <c r="O64" s="103"/>
      <c r="Q64" s="34"/>
      <c r="R64" s="32"/>
    </row>
    <row r="65" spans="1:18" ht="30" x14ac:dyDescent="0.25">
      <c r="A65" s="103"/>
      <c r="B65" s="102"/>
      <c r="C65" s="103"/>
      <c r="D65" s="9" t="s">
        <v>38</v>
      </c>
      <c r="E65" s="7">
        <f t="shared" si="0"/>
        <v>861.41</v>
      </c>
      <c r="F65" s="39">
        <f t="shared" si="2"/>
        <v>271.10000000000002</v>
      </c>
      <c r="G65" s="39">
        <v>265.17</v>
      </c>
      <c r="H65" s="69">
        <f>H69</f>
        <v>325.14</v>
      </c>
      <c r="I65" s="70"/>
      <c r="J65" s="70"/>
      <c r="K65" s="70"/>
      <c r="L65" s="71"/>
      <c r="M65" s="7">
        <f>M69</f>
        <v>0</v>
      </c>
      <c r="N65" s="7">
        <f t="shared" si="4"/>
        <v>0</v>
      </c>
      <c r="O65" s="103"/>
      <c r="Q65" s="32"/>
      <c r="R65" s="32"/>
    </row>
    <row r="66" spans="1:18" x14ac:dyDescent="0.25">
      <c r="A66" s="58" t="s">
        <v>39</v>
      </c>
      <c r="B66" s="72" t="s">
        <v>40</v>
      </c>
      <c r="C66" s="58" t="s">
        <v>13</v>
      </c>
      <c r="D66" s="9" t="s">
        <v>36</v>
      </c>
      <c r="E66" s="7">
        <f t="shared" si="0"/>
        <v>86075.998469999991</v>
      </c>
      <c r="F66" s="39">
        <f>SUM(F67:F69)</f>
        <v>27179.9352</v>
      </c>
      <c r="G66" s="39">
        <f>SUM(G67:G69)</f>
        <v>26577.77087</v>
      </c>
      <c r="H66" s="69">
        <f>SUM(H67:L69)</f>
        <v>32318.292399999998</v>
      </c>
      <c r="I66" s="70"/>
      <c r="J66" s="70"/>
      <c r="K66" s="70"/>
      <c r="L66" s="71"/>
      <c r="M66" s="7">
        <f t="shared" ref="M66:N66" si="5">SUM(M67:M69)</f>
        <v>0</v>
      </c>
      <c r="N66" s="7">
        <f t="shared" si="5"/>
        <v>0</v>
      </c>
      <c r="O66" s="58" t="s">
        <v>68</v>
      </c>
      <c r="Q66" s="32"/>
      <c r="R66" s="32"/>
    </row>
    <row r="67" spans="1:18" ht="60" customHeight="1" x14ac:dyDescent="0.25">
      <c r="A67" s="59"/>
      <c r="B67" s="73"/>
      <c r="C67" s="59"/>
      <c r="D67" s="9" t="s">
        <v>37</v>
      </c>
      <c r="E67" s="7">
        <f t="shared" si="0"/>
        <v>52984.570000000007</v>
      </c>
      <c r="F67" s="39">
        <v>16591.2</v>
      </c>
      <c r="G67" s="39">
        <v>16467.54</v>
      </c>
      <c r="H67" s="104">
        <v>19925.830000000002</v>
      </c>
      <c r="I67" s="105"/>
      <c r="J67" s="105"/>
      <c r="K67" s="105"/>
      <c r="L67" s="106"/>
      <c r="M67" s="7">
        <v>0</v>
      </c>
      <c r="N67" s="7">
        <v>0</v>
      </c>
      <c r="O67" s="59"/>
      <c r="Q67" s="34"/>
      <c r="R67" s="32"/>
    </row>
    <row r="68" spans="1:18" ht="68.45" customHeight="1" x14ac:dyDescent="0.25">
      <c r="A68" s="59"/>
      <c r="B68" s="73"/>
      <c r="C68" s="59"/>
      <c r="D68" s="9" t="s">
        <v>14</v>
      </c>
      <c r="E68" s="7">
        <f t="shared" si="0"/>
        <v>32230.018469999995</v>
      </c>
      <c r="F68" s="39">
        <v>10317.635200000001</v>
      </c>
      <c r="G68" s="39">
        <v>9845.0608699999993</v>
      </c>
      <c r="H68" s="69">
        <v>12067.322399999999</v>
      </c>
      <c r="I68" s="70"/>
      <c r="J68" s="70"/>
      <c r="K68" s="70"/>
      <c r="L68" s="71"/>
      <c r="M68" s="7">
        <v>0</v>
      </c>
      <c r="N68" s="7">
        <v>0</v>
      </c>
      <c r="O68" s="59"/>
      <c r="Q68" s="32"/>
      <c r="R68" s="32"/>
    </row>
    <row r="69" spans="1:18" ht="45.75" customHeight="1" x14ac:dyDescent="0.25">
      <c r="A69" s="60"/>
      <c r="B69" s="74"/>
      <c r="C69" s="60"/>
      <c r="D69" s="9" t="s">
        <v>38</v>
      </c>
      <c r="E69" s="7">
        <f t="shared" si="0"/>
        <v>861.41</v>
      </c>
      <c r="F69" s="39">
        <v>271.10000000000002</v>
      </c>
      <c r="G69" s="39">
        <v>265.17</v>
      </c>
      <c r="H69" s="69">
        <v>325.14</v>
      </c>
      <c r="I69" s="70"/>
      <c r="J69" s="70"/>
      <c r="K69" s="70"/>
      <c r="L69" s="71"/>
      <c r="M69" s="7">
        <v>0</v>
      </c>
      <c r="N69" s="7">
        <v>0</v>
      </c>
      <c r="O69" s="60"/>
      <c r="Q69" s="32"/>
      <c r="R69" s="32"/>
    </row>
    <row r="70" spans="1:18" ht="35.25" customHeight="1" x14ac:dyDescent="0.25">
      <c r="A70" s="117"/>
      <c r="B70" s="72" t="s">
        <v>100</v>
      </c>
      <c r="C70" s="58" t="s">
        <v>55</v>
      </c>
      <c r="D70" s="58" t="s">
        <v>55</v>
      </c>
      <c r="E70" s="64" t="s">
        <v>49</v>
      </c>
      <c r="F70" s="64" t="s">
        <v>8</v>
      </c>
      <c r="G70" s="64" t="s">
        <v>9</v>
      </c>
      <c r="H70" s="64" t="s">
        <v>87</v>
      </c>
      <c r="I70" s="66" t="s">
        <v>50</v>
      </c>
      <c r="J70" s="67"/>
      <c r="K70" s="67"/>
      <c r="L70" s="68"/>
      <c r="M70" s="64" t="s">
        <v>10</v>
      </c>
      <c r="N70" s="107" t="s">
        <v>11</v>
      </c>
      <c r="O70" s="58"/>
    </row>
    <row r="71" spans="1:18" ht="28.15" customHeight="1" x14ac:dyDescent="0.25">
      <c r="A71" s="117"/>
      <c r="B71" s="73"/>
      <c r="C71" s="59"/>
      <c r="D71" s="59"/>
      <c r="E71" s="65"/>
      <c r="F71" s="65"/>
      <c r="G71" s="65"/>
      <c r="H71" s="65"/>
      <c r="I71" s="7" t="s">
        <v>51</v>
      </c>
      <c r="J71" s="7" t="s">
        <v>52</v>
      </c>
      <c r="K71" s="7" t="s">
        <v>53</v>
      </c>
      <c r="L71" s="7" t="s">
        <v>54</v>
      </c>
      <c r="M71" s="65"/>
      <c r="N71" s="108"/>
      <c r="O71" s="59"/>
    </row>
    <row r="72" spans="1:18" ht="27.6" customHeight="1" x14ac:dyDescent="0.25">
      <c r="A72" s="118"/>
      <c r="B72" s="74"/>
      <c r="C72" s="60"/>
      <c r="D72" s="60"/>
      <c r="E72" s="11">
        <f>F72+G72+H72+M72+N72</f>
        <v>46</v>
      </c>
      <c r="F72" s="11">
        <v>14</v>
      </c>
      <c r="G72" s="11">
        <v>16</v>
      </c>
      <c r="H72" s="11">
        <f>SUM(I72:L72)</f>
        <v>16</v>
      </c>
      <c r="I72" s="11">
        <v>0</v>
      </c>
      <c r="J72" s="11">
        <v>0</v>
      </c>
      <c r="K72" s="11">
        <v>0</v>
      </c>
      <c r="L72" s="11">
        <v>16</v>
      </c>
      <c r="M72" s="11">
        <v>0</v>
      </c>
      <c r="N72" s="11">
        <v>0</v>
      </c>
      <c r="O72" s="60"/>
    </row>
    <row r="73" spans="1:18" ht="19.899999999999999" customHeight="1" x14ac:dyDescent="0.25">
      <c r="A73" s="143" t="s">
        <v>34</v>
      </c>
      <c r="B73" s="154"/>
      <c r="C73" s="155"/>
      <c r="D73" s="16" t="s">
        <v>36</v>
      </c>
      <c r="E73" s="14">
        <f>SUM(F73:N73)</f>
        <v>86075.998469999991</v>
      </c>
      <c r="F73" s="45">
        <f>SUM(F74:F76)</f>
        <v>27179.9352</v>
      </c>
      <c r="G73" s="45">
        <f>SUM(G74:G76)</f>
        <v>26577.77087</v>
      </c>
      <c r="H73" s="92">
        <f>SUM(H74:L76)</f>
        <v>32318.292399999998</v>
      </c>
      <c r="I73" s="115"/>
      <c r="J73" s="115"/>
      <c r="K73" s="115"/>
      <c r="L73" s="116"/>
      <c r="M73" s="14">
        <f t="shared" ref="M73:N73" si="6">SUM(M74:M76)</f>
        <v>0</v>
      </c>
      <c r="N73" s="14">
        <f t="shared" si="6"/>
        <v>0</v>
      </c>
      <c r="O73" s="159"/>
    </row>
    <row r="74" spans="1:18" ht="48" customHeight="1" x14ac:dyDescent="0.25">
      <c r="A74" s="156"/>
      <c r="B74" s="157"/>
      <c r="C74" s="158"/>
      <c r="D74" s="17" t="s">
        <v>37</v>
      </c>
      <c r="E74" s="14">
        <f>SUM(F74:N74)</f>
        <v>52984.570000000007</v>
      </c>
      <c r="F74" s="45">
        <f t="shared" ref="F74:F76" si="7">F63</f>
        <v>16591.2</v>
      </c>
      <c r="G74" s="45">
        <v>16467.54</v>
      </c>
      <c r="H74" s="92">
        <f>H63</f>
        <v>19925.830000000002</v>
      </c>
      <c r="I74" s="93"/>
      <c r="J74" s="93"/>
      <c r="K74" s="93"/>
      <c r="L74" s="94"/>
      <c r="M74" s="14">
        <v>0</v>
      </c>
      <c r="N74" s="14">
        <v>0</v>
      </c>
      <c r="O74" s="160"/>
    </row>
    <row r="75" spans="1:18" ht="54.6" customHeight="1" x14ac:dyDescent="0.25">
      <c r="A75" s="156"/>
      <c r="B75" s="157"/>
      <c r="C75" s="158"/>
      <c r="D75" s="18" t="s">
        <v>14</v>
      </c>
      <c r="E75" s="14">
        <f>SUM(F75:N75)</f>
        <v>32230.018469999995</v>
      </c>
      <c r="F75" s="45">
        <f t="shared" si="7"/>
        <v>10317.635200000001</v>
      </c>
      <c r="G75" s="45">
        <v>9845.0608699999993</v>
      </c>
      <c r="H75" s="92">
        <f>H64</f>
        <v>12067.322399999999</v>
      </c>
      <c r="I75" s="93"/>
      <c r="J75" s="93"/>
      <c r="K75" s="93"/>
      <c r="L75" s="94"/>
      <c r="M75" s="14">
        <v>0</v>
      </c>
      <c r="N75" s="14">
        <v>0</v>
      </c>
      <c r="O75" s="160"/>
    </row>
    <row r="76" spans="1:18" ht="35.25" customHeight="1" x14ac:dyDescent="0.25">
      <c r="A76" s="156"/>
      <c r="B76" s="157"/>
      <c r="C76" s="158"/>
      <c r="D76" s="18" t="s">
        <v>38</v>
      </c>
      <c r="E76" s="14">
        <f>SUM(F76:N76)</f>
        <v>861.41</v>
      </c>
      <c r="F76" s="19">
        <f t="shared" si="7"/>
        <v>271.10000000000002</v>
      </c>
      <c r="G76" s="19">
        <v>265.17</v>
      </c>
      <c r="H76" s="92">
        <f>H65</f>
        <v>325.14</v>
      </c>
      <c r="I76" s="93"/>
      <c r="J76" s="93"/>
      <c r="K76" s="93"/>
      <c r="L76" s="94"/>
      <c r="M76" s="20">
        <v>0</v>
      </c>
      <c r="N76" s="20">
        <v>0</v>
      </c>
      <c r="O76" s="161"/>
    </row>
    <row r="77" spans="1:18" ht="18" customHeight="1" x14ac:dyDescent="0.25">
      <c r="A77" s="122" t="s">
        <v>58</v>
      </c>
      <c r="B77" s="123"/>
      <c r="C77" s="123"/>
      <c r="D77" s="123"/>
      <c r="E77" s="123"/>
      <c r="F77" s="123"/>
      <c r="G77" s="123"/>
      <c r="H77" s="123"/>
      <c r="I77" s="123"/>
      <c r="J77" s="123"/>
      <c r="K77" s="123"/>
      <c r="L77" s="123"/>
      <c r="M77" s="123"/>
      <c r="N77" s="123"/>
      <c r="O77" s="124"/>
    </row>
    <row r="78" spans="1:18" ht="84.75" customHeight="1" x14ac:dyDescent="0.25">
      <c r="A78" s="21" t="s">
        <v>12</v>
      </c>
      <c r="B78" s="22" t="s">
        <v>81</v>
      </c>
      <c r="C78" s="23" t="s">
        <v>13</v>
      </c>
      <c r="D78" s="52" t="s">
        <v>14</v>
      </c>
      <c r="E78" s="114" t="s">
        <v>25</v>
      </c>
      <c r="F78" s="114"/>
      <c r="G78" s="114"/>
      <c r="H78" s="114"/>
      <c r="I78" s="114"/>
      <c r="J78" s="114"/>
      <c r="K78" s="114"/>
      <c r="L78" s="114"/>
      <c r="M78" s="114"/>
      <c r="N78" s="114"/>
      <c r="O78" s="24"/>
    </row>
    <row r="79" spans="1:18" ht="99" customHeight="1" x14ac:dyDescent="0.25">
      <c r="A79" s="21" t="s">
        <v>16</v>
      </c>
      <c r="B79" s="22" t="s">
        <v>41</v>
      </c>
      <c r="C79" s="23" t="s">
        <v>13</v>
      </c>
      <c r="D79" s="52" t="s">
        <v>14</v>
      </c>
      <c r="E79" s="114" t="s">
        <v>25</v>
      </c>
      <c r="F79" s="114"/>
      <c r="G79" s="114"/>
      <c r="H79" s="114"/>
      <c r="I79" s="114"/>
      <c r="J79" s="114"/>
      <c r="K79" s="114"/>
      <c r="L79" s="114"/>
      <c r="M79" s="114"/>
      <c r="N79" s="114"/>
      <c r="O79" s="23" t="s">
        <v>35</v>
      </c>
    </row>
    <row r="80" spans="1:18" ht="41.25" customHeight="1" x14ac:dyDescent="0.25">
      <c r="A80" s="91"/>
      <c r="B80" s="170" t="s">
        <v>101</v>
      </c>
      <c r="C80" s="167" t="s">
        <v>55</v>
      </c>
      <c r="D80" s="167" t="s">
        <v>55</v>
      </c>
      <c r="E80" s="165" t="s">
        <v>49</v>
      </c>
      <c r="F80" s="165" t="s">
        <v>8</v>
      </c>
      <c r="G80" s="165" t="s">
        <v>9</v>
      </c>
      <c r="H80" s="64" t="s">
        <v>87</v>
      </c>
      <c r="I80" s="171" t="s">
        <v>50</v>
      </c>
      <c r="J80" s="172"/>
      <c r="K80" s="172"/>
      <c r="L80" s="173"/>
      <c r="M80" s="165" t="s">
        <v>10</v>
      </c>
      <c r="N80" s="165" t="s">
        <v>11</v>
      </c>
      <c r="O80" s="162"/>
    </row>
    <row r="81" spans="1:15" ht="33" customHeight="1" x14ac:dyDescent="0.25">
      <c r="A81" s="91"/>
      <c r="B81" s="170"/>
      <c r="C81" s="168"/>
      <c r="D81" s="168"/>
      <c r="E81" s="166"/>
      <c r="F81" s="166"/>
      <c r="G81" s="166"/>
      <c r="H81" s="65"/>
      <c r="I81" s="24" t="s">
        <v>51</v>
      </c>
      <c r="J81" s="24" t="s">
        <v>52</v>
      </c>
      <c r="K81" s="24" t="s">
        <v>53</v>
      </c>
      <c r="L81" s="24" t="s">
        <v>54</v>
      </c>
      <c r="M81" s="166"/>
      <c r="N81" s="166"/>
      <c r="O81" s="163"/>
    </row>
    <row r="82" spans="1:15" ht="33.75" customHeight="1" x14ac:dyDescent="0.25">
      <c r="A82" s="91"/>
      <c r="B82" s="170"/>
      <c r="C82" s="169"/>
      <c r="D82" s="169"/>
      <c r="E82" s="25">
        <f>F82+H82+G82+M82+N82</f>
        <v>400</v>
      </c>
      <c r="F82" s="25">
        <v>80</v>
      </c>
      <c r="G82" s="25">
        <v>80</v>
      </c>
      <c r="H82" s="46">
        <f>SUM(I82:L82)</f>
        <v>80</v>
      </c>
      <c r="I82" s="46">
        <v>20</v>
      </c>
      <c r="J82" s="46">
        <v>20</v>
      </c>
      <c r="K82" s="46">
        <v>20</v>
      </c>
      <c r="L82" s="46">
        <v>20</v>
      </c>
      <c r="M82" s="46">
        <v>80</v>
      </c>
      <c r="N82" s="46">
        <v>80</v>
      </c>
      <c r="O82" s="164"/>
    </row>
    <row r="83" spans="1:15" ht="180" x14ac:dyDescent="0.25">
      <c r="A83" s="37" t="s">
        <v>26</v>
      </c>
      <c r="B83" s="40" t="s">
        <v>82</v>
      </c>
      <c r="C83" s="36" t="s">
        <v>13</v>
      </c>
      <c r="D83" s="40" t="s">
        <v>14</v>
      </c>
      <c r="E83" s="125" t="s">
        <v>25</v>
      </c>
      <c r="F83" s="126"/>
      <c r="G83" s="126"/>
      <c r="H83" s="126"/>
      <c r="I83" s="126"/>
      <c r="J83" s="126"/>
      <c r="K83" s="126"/>
      <c r="L83" s="126"/>
      <c r="M83" s="126"/>
      <c r="N83" s="126"/>
      <c r="O83" s="36"/>
    </row>
    <row r="84" spans="1:15" ht="131.25" customHeight="1" x14ac:dyDescent="0.25">
      <c r="A84" s="12" t="s">
        <v>32</v>
      </c>
      <c r="B84" s="40" t="s">
        <v>74</v>
      </c>
      <c r="C84" s="36" t="s">
        <v>13</v>
      </c>
      <c r="D84" s="40" t="s">
        <v>14</v>
      </c>
      <c r="E84" s="125" t="s">
        <v>25</v>
      </c>
      <c r="F84" s="126"/>
      <c r="G84" s="126"/>
      <c r="H84" s="126"/>
      <c r="I84" s="126"/>
      <c r="J84" s="126"/>
      <c r="K84" s="126"/>
      <c r="L84" s="126"/>
      <c r="M84" s="126"/>
      <c r="N84" s="126"/>
      <c r="O84" s="48" t="s">
        <v>35</v>
      </c>
    </row>
    <row r="85" spans="1:15" ht="22.5" customHeight="1" x14ac:dyDescent="0.25">
      <c r="A85" s="63"/>
      <c r="B85" s="72" t="s">
        <v>102</v>
      </c>
      <c r="C85" s="58" t="s">
        <v>55</v>
      </c>
      <c r="D85" s="58" t="s">
        <v>55</v>
      </c>
      <c r="E85" s="75" t="s">
        <v>49</v>
      </c>
      <c r="F85" s="75" t="s">
        <v>8</v>
      </c>
      <c r="G85" s="75" t="s">
        <v>9</v>
      </c>
      <c r="H85" s="64" t="s">
        <v>87</v>
      </c>
      <c r="I85" s="80" t="s">
        <v>50</v>
      </c>
      <c r="J85" s="81"/>
      <c r="K85" s="81"/>
      <c r="L85" s="82"/>
      <c r="M85" s="75" t="s">
        <v>10</v>
      </c>
      <c r="N85" s="75" t="s">
        <v>11</v>
      </c>
      <c r="O85" s="58"/>
    </row>
    <row r="86" spans="1:15" ht="34.5" customHeight="1" x14ac:dyDescent="0.25">
      <c r="A86" s="61"/>
      <c r="B86" s="73"/>
      <c r="C86" s="59"/>
      <c r="D86" s="59"/>
      <c r="E86" s="76"/>
      <c r="F86" s="76"/>
      <c r="G86" s="76"/>
      <c r="H86" s="65"/>
      <c r="I86" s="11" t="s">
        <v>51</v>
      </c>
      <c r="J86" s="11" t="s">
        <v>52</v>
      </c>
      <c r="K86" s="11" t="s">
        <v>53</v>
      </c>
      <c r="L86" s="11" t="s">
        <v>54</v>
      </c>
      <c r="M86" s="76"/>
      <c r="N86" s="76"/>
      <c r="O86" s="59"/>
    </row>
    <row r="87" spans="1:15" ht="43.5" customHeight="1" x14ac:dyDescent="0.25">
      <c r="A87" s="62"/>
      <c r="B87" s="74"/>
      <c r="C87" s="60"/>
      <c r="D87" s="60"/>
      <c r="E87" s="11">
        <f>H87+G87+M87+N87</f>
        <v>8</v>
      </c>
      <c r="F87" s="11" t="s">
        <v>73</v>
      </c>
      <c r="G87" s="11">
        <v>2</v>
      </c>
      <c r="H87" s="11">
        <f>I87+J87+K87+L87</f>
        <v>2</v>
      </c>
      <c r="I87" s="11">
        <v>0</v>
      </c>
      <c r="J87" s="11">
        <v>1</v>
      </c>
      <c r="K87" s="11">
        <v>0</v>
      </c>
      <c r="L87" s="11">
        <v>1</v>
      </c>
      <c r="M87" s="11">
        <v>2</v>
      </c>
      <c r="N87" s="11">
        <v>2</v>
      </c>
      <c r="O87" s="60"/>
    </row>
    <row r="88" spans="1:15" ht="81.75" customHeight="1" x14ac:dyDescent="0.25">
      <c r="A88" s="122" t="s">
        <v>34</v>
      </c>
      <c r="B88" s="152"/>
      <c r="C88" s="153"/>
      <c r="D88" s="26" t="s">
        <v>14</v>
      </c>
      <c r="E88" s="92" t="s">
        <v>25</v>
      </c>
      <c r="F88" s="93"/>
      <c r="G88" s="93"/>
      <c r="H88" s="93"/>
      <c r="I88" s="93"/>
      <c r="J88" s="93"/>
      <c r="K88" s="93"/>
      <c r="L88" s="93"/>
      <c r="M88" s="93"/>
      <c r="N88" s="93"/>
      <c r="O88" s="48"/>
    </row>
    <row r="89" spans="1:15" x14ac:dyDescent="0.25">
      <c r="A89" s="86" t="s">
        <v>103</v>
      </c>
      <c r="B89" s="87"/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9"/>
    </row>
    <row r="90" spans="1:15" ht="86.25" customHeight="1" x14ac:dyDescent="0.25">
      <c r="A90" s="12" t="s">
        <v>12</v>
      </c>
      <c r="B90" s="5" t="s">
        <v>83</v>
      </c>
      <c r="C90" s="48" t="s">
        <v>13</v>
      </c>
      <c r="D90" s="9" t="s">
        <v>14</v>
      </c>
      <c r="E90" s="7">
        <f>SUM(F90:N90)</f>
        <v>5</v>
      </c>
      <c r="F90" s="39">
        <f>F91</f>
        <v>0</v>
      </c>
      <c r="G90" s="39">
        <f>G91</f>
        <v>0</v>
      </c>
      <c r="H90" s="69">
        <f>H91</f>
        <v>5</v>
      </c>
      <c r="I90" s="70"/>
      <c r="J90" s="70"/>
      <c r="K90" s="70"/>
      <c r="L90" s="71"/>
      <c r="M90" s="7">
        <f>M91</f>
        <v>0</v>
      </c>
      <c r="N90" s="7">
        <f>N91</f>
        <v>0</v>
      </c>
      <c r="O90" s="48"/>
    </row>
    <row r="91" spans="1:15" ht="79.5" customHeight="1" x14ac:dyDescent="0.25">
      <c r="A91" s="12" t="s">
        <v>16</v>
      </c>
      <c r="B91" s="9" t="s">
        <v>42</v>
      </c>
      <c r="C91" s="48" t="s">
        <v>13</v>
      </c>
      <c r="D91" s="9" t="s">
        <v>14</v>
      </c>
      <c r="E91" s="7">
        <f t="shared" ref="E91" si="8">SUM(F91:N91)</f>
        <v>5</v>
      </c>
      <c r="F91" s="39">
        <v>0</v>
      </c>
      <c r="G91" s="39">
        <v>0</v>
      </c>
      <c r="H91" s="69">
        <v>5</v>
      </c>
      <c r="I91" s="70"/>
      <c r="J91" s="70"/>
      <c r="K91" s="70"/>
      <c r="L91" s="71"/>
      <c r="M91" s="7">
        <v>0</v>
      </c>
      <c r="N91" s="7">
        <v>0</v>
      </c>
      <c r="O91" s="48" t="s">
        <v>18</v>
      </c>
    </row>
    <row r="92" spans="1:15" ht="24" customHeight="1" x14ac:dyDescent="0.25">
      <c r="A92" s="63"/>
      <c r="B92" s="72" t="s">
        <v>104</v>
      </c>
      <c r="C92" s="58" t="s">
        <v>55</v>
      </c>
      <c r="D92" s="58" t="s">
        <v>55</v>
      </c>
      <c r="E92" s="112" t="s">
        <v>49</v>
      </c>
      <c r="F92" s="112" t="s">
        <v>8</v>
      </c>
      <c r="G92" s="112" t="s">
        <v>9</v>
      </c>
      <c r="H92" s="64" t="s">
        <v>87</v>
      </c>
      <c r="I92" s="119" t="s">
        <v>50</v>
      </c>
      <c r="J92" s="120"/>
      <c r="K92" s="120"/>
      <c r="L92" s="121"/>
      <c r="M92" s="112" t="s">
        <v>10</v>
      </c>
      <c r="N92" s="112" t="s">
        <v>11</v>
      </c>
      <c r="O92" s="58"/>
    </row>
    <row r="93" spans="1:15" ht="23.25" customHeight="1" x14ac:dyDescent="0.25">
      <c r="A93" s="61"/>
      <c r="B93" s="73"/>
      <c r="C93" s="59"/>
      <c r="D93" s="59"/>
      <c r="E93" s="113"/>
      <c r="F93" s="113"/>
      <c r="G93" s="113"/>
      <c r="H93" s="65"/>
      <c r="I93" s="41" t="s">
        <v>51</v>
      </c>
      <c r="J93" s="41" t="s">
        <v>52</v>
      </c>
      <c r="K93" s="41" t="s">
        <v>53</v>
      </c>
      <c r="L93" s="41" t="s">
        <v>54</v>
      </c>
      <c r="M93" s="113"/>
      <c r="N93" s="113"/>
      <c r="O93" s="59"/>
    </row>
    <row r="94" spans="1:15" ht="25.5" customHeight="1" x14ac:dyDescent="0.25">
      <c r="A94" s="62"/>
      <c r="B94" s="74"/>
      <c r="C94" s="60"/>
      <c r="D94" s="60"/>
      <c r="E94" s="11">
        <f>F94+H94+G94+M94+N94</f>
        <v>240</v>
      </c>
      <c r="F94" s="11">
        <v>48</v>
      </c>
      <c r="G94" s="11">
        <v>48</v>
      </c>
      <c r="H94" s="11">
        <f>I94+J94+K94+L94</f>
        <v>48</v>
      </c>
      <c r="I94" s="11">
        <v>12</v>
      </c>
      <c r="J94" s="11">
        <v>12</v>
      </c>
      <c r="K94" s="11">
        <v>12</v>
      </c>
      <c r="L94" s="11">
        <v>12</v>
      </c>
      <c r="M94" s="11">
        <v>48</v>
      </c>
      <c r="N94" s="11">
        <v>48</v>
      </c>
      <c r="O94" s="60"/>
    </row>
    <row r="95" spans="1:15" ht="71.25" customHeight="1" x14ac:dyDescent="0.25">
      <c r="A95" s="122" t="s">
        <v>34</v>
      </c>
      <c r="B95" s="152"/>
      <c r="C95" s="153"/>
      <c r="D95" s="26" t="s">
        <v>14</v>
      </c>
      <c r="E95" s="14">
        <f>SUM(F95:N95)</f>
        <v>5</v>
      </c>
      <c r="F95" s="45">
        <f>F91</f>
        <v>0</v>
      </c>
      <c r="G95" s="45">
        <f>G91</f>
        <v>0</v>
      </c>
      <c r="H95" s="92">
        <f>H91</f>
        <v>5</v>
      </c>
      <c r="I95" s="93"/>
      <c r="J95" s="93"/>
      <c r="K95" s="93"/>
      <c r="L95" s="94"/>
      <c r="M95" s="14">
        <f>M91</f>
        <v>0</v>
      </c>
      <c r="N95" s="14">
        <f>N91</f>
        <v>0</v>
      </c>
      <c r="O95" s="44"/>
    </row>
    <row r="96" spans="1:15" ht="25.9" customHeight="1" x14ac:dyDescent="0.25">
      <c r="A96" s="86" t="s">
        <v>59</v>
      </c>
      <c r="B96" s="87"/>
      <c r="C96" s="87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9"/>
    </row>
    <row r="97" spans="1:18" ht="90" customHeight="1" x14ac:dyDescent="0.25">
      <c r="A97" s="48" t="s">
        <v>12</v>
      </c>
      <c r="B97" s="9" t="s">
        <v>84</v>
      </c>
      <c r="C97" s="48" t="s">
        <v>13</v>
      </c>
      <c r="D97" s="9" t="s">
        <v>14</v>
      </c>
      <c r="E97" s="7">
        <f>SUM(F97:N97)</f>
        <v>549137.46600000001</v>
      </c>
      <c r="F97" s="39">
        <f>F98+F99</f>
        <v>120363.766</v>
      </c>
      <c r="G97" s="39">
        <f>G98+G99+G100</f>
        <v>116407.7</v>
      </c>
      <c r="H97" s="69">
        <f>H98+H99</f>
        <v>102432</v>
      </c>
      <c r="I97" s="70"/>
      <c r="J97" s="70"/>
      <c r="K97" s="70"/>
      <c r="L97" s="71"/>
      <c r="M97" s="7">
        <f>M98+M99</f>
        <v>104967</v>
      </c>
      <c r="N97" s="7">
        <f>N98+N99</f>
        <v>104967</v>
      </c>
      <c r="O97" s="48"/>
    </row>
    <row r="98" spans="1:18" ht="102.75" customHeight="1" x14ac:dyDescent="0.25">
      <c r="A98" s="48" t="s">
        <v>16</v>
      </c>
      <c r="B98" s="9" t="s">
        <v>47</v>
      </c>
      <c r="C98" s="48" t="s">
        <v>13</v>
      </c>
      <c r="D98" s="9" t="s">
        <v>14</v>
      </c>
      <c r="E98" s="7">
        <f>SUM(F98:N98)</f>
        <v>445954.37</v>
      </c>
      <c r="F98" s="39">
        <v>99599.67</v>
      </c>
      <c r="G98" s="39">
        <v>95395.7</v>
      </c>
      <c r="H98" s="69">
        <v>82553</v>
      </c>
      <c r="I98" s="70"/>
      <c r="J98" s="70"/>
      <c r="K98" s="70"/>
      <c r="L98" s="71"/>
      <c r="M98" s="7">
        <v>84203</v>
      </c>
      <c r="N98" s="7">
        <v>84203</v>
      </c>
      <c r="O98" s="48" t="s">
        <v>18</v>
      </c>
      <c r="Q98" s="54"/>
    </row>
    <row r="99" spans="1:18" ht="91.5" customHeight="1" x14ac:dyDescent="0.25">
      <c r="A99" s="48" t="s">
        <v>19</v>
      </c>
      <c r="B99" s="9" t="s">
        <v>48</v>
      </c>
      <c r="C99" s="48" t="s">
        <v>13</v>
      </c>
      <c r="D99" s="9" t="s">
        <v>14</v>
      </c>
      <c r="E99" s="7">
        <f>SUM(F99:N99)</f>
        <v>103183.09600000001</v>
      </c>
      <c r="F99" s="39">
        <v>20764.096000000001</v>
      </c>
      <c r="G99" s="39">
        <v>21012</v>
      </c>
      <c r="H99" s="69">
        <v>19879</v>
      </c>
      <c r="I99" s="70"/>
      <c r="J99" s="70"/>
      <c r="K99" s="70"/>
      <c r="L99" s="71"/>
      <c r="M99" s="7">
        <v>20764</v>
      </c>
      <c r="N99" s="7">
        <v>20764</v>
      </c>
      <c r="O99" s="48" t="s">
        <v>18</v>
      </c>
      <c r="R99" s="56"/>
    </row>
    <row r="100" spans="1:18" ht="45" x14ac:dyDescent="0.25">
      <c r="A100" s="63" t="s">
        <v>26</v>
      </c>
      <c r="B100" s="72" t="s">
        <v>85</v>
      </c>
      <c r="C100" s="58" t="s">
        <v>13</v>
      </c>
      <c r="D100" s="5" t="s">
        <v>43</v>
      </c>
      <c r="E100" s="7">
        <f>SUM(F100:N100)</f>
        <v>10836.541999999999</v>
      </c>
      <c r="F100" s="39">
        <f>F102</f>
        <v>0</v>
      </c>
      <c r="G100" s="39">
        <f>G102</f>
        <v>0</v>
      </c>
      <c r="H100" s="69">
        <f>H102</f>
        <v>1.2</v>
      </c>
      <c r="I100" s="70"/>
      <c r="J100" s="70"/>
      <c r="K100" s="70"/>
      <c r="L100" s="71"/>
      <c r="M100" s="7">
        <f>M102</f>
        <v>10603.319</v>
      </c>
      <c r="N100" s="7">
        <f>N102</f>
        <v>232.023</v>
      </c>
      <c r="O100" s="58"/>
      <c r="R100" s="56"/>
    </row>
    <row r="101" spans="1:18" ht="60" x14ac:dyDescent="0.25">
      <c r="A101" s="62"/>
      <c r="B101" s="74"/>
      <c r="C101" s="60"/>
      <c r="D101" s="5" t="s">
        <v>14</v>
      </c>
      <c r="E101" s="69" t="s">
        <v>25</v>
      </c>
      <c r="F101" s="70"/>
      <c r="G101" s="70"/>
      <c r="H101" s="70"/>
      <c r="I101" s="70"/>
      <c r="J101" s="70"/>
      <c r="K101" s="70"/>
      <c r="L101" s="70"/>
      <c r="M101" s="70"/>
      <c r="N101" s="70"/>
      <c r="O101" s="60"/>
    </row>
    <row r="102" spans="1:18" ht="45" x14ac:dyDescent="0.25">
      <c r="A102" s="63" t="s">
        <v>28</v>
      </c>
      <c r="B102" s="72" t="s">
        <v>45</v>
      </c>
      <c r="C102" s="58" t="s">
        <v>13</v>
      </c>
      <c r="D102" s="5" t="s">
        <v>43</v>
      </c>
      <c r="E102" s="7">
        <f>SUM(F102:N102)</f>
        <v>10836.541999999999</v>
      </c>
      <c r="F102" s="39">
        <v>0</v>
      </c>
      <c r="G102" s="39">
        <v>0</v>
      </c>
      <c r="H102" s="69">
        <v>1.2</v>
      </c>
      <c r="I102" s="70"/>
      <c r="J102" s="70"/>
      <c r="K102" s="70"/>
      <c r="L102" s="71"/>
      <c r="M102" s="7">
        <v>10603.319</v>
      </c>
      <c r="N102" s="7">
        <v>232.023</v>
      </c>
      <c r="O102" s="58" t="s">
        <v>44</v>
      </c>
      <c r="Q102" s="56"/>
    </row>
    <row r="103" spans="1:18" ht="111.75" customHeight="1" x14ac:dyDescent="0.25">
      <c r="A103" s="62"/>
      <c r="B103" s="74"/>
      <c r="C103" s="60"/>
      <c r="D103" s="9" t="s">
        <v>14</v>
      </c>
      <c r="E103" s="141" t="s">
        <v>25</v>
      </c>
      <c r="F103" s="142"/>
      <c r="G103" s="142"/>
      <c r="H103" s="142"/>
      <c r="I103" s="142"/>
      <c r="J103" s="142"/>
      <c r="K103" s="142"/>
      <c r="L103" s="142"/>
      <c r="M103" s="142"/>
      <c r="N103" s="142"/>
      <c r="O103" s="60"/>
    </row>
    <row r="104" spans="1:18" x14ac:dyDescent="0.25">
      <c r="A104" s="132" t="s">
        <v>34</v>
      </c>
      <c r="B104" s="133"/>
      <c r="C104" s="134"/>
      <c r="D104" s="47" t="s">
        <v>36</v>
      </c>
      <c r="E104" s="14">
        <f t="shared" ref="E104:E111" si="9">SUM(F104:N104)</f>
        <v>559974.00800000003</v>
      </c>
      <c r="F104" s="45">
        <f>F105+F106</f>
        <v>120363.766</v>
      </c>
      <c r="G104" s="45">
        <f>G105+G106</f>
        <v>116407.7</v>
      </c>
      <c r="H104" s="92">
        <f>H105+H106</f>
        <v>102433.2</v>
      </c>
      <c r="I104" s="93"/>
      <c r="J104" s="93"/>
      <c r="K104" s="93"/>
      <c r="L104" s="94"/>
      <c r="M104" s="14">
        <f t="shared" ref="M104:N104" si="10">M105+M106</f>
        <v>115570.319</v>
      </c>
      <c r="N104" s="14">
        <f t="shared" si="10"/>
        <v>105199.023</v>
      </c>
      <c r="O104" s="58"/>
    </row>
    <row r="105" spans="1:18" ht="42.75" x14ac:dyDescent="0.25">
      <c r="A105" s="135"/>
      <c r="B105" s="136"/>
      <c r="C105" s="137"/>
      <c r="D105" s="47" t="s">
        <v>43</v>
      </c>
      <c r="E105" s="14">
        <f t="shared" si="9"/>
        <v>10836.541999999999</v>
      </c>
      <c r="F105" s="45">
        <f>F100</f>
        <v>0</v>
      </c>
      <c r="G105" s="45">
        <v>0</v>
      </c>
      <c r="H105" s="92">
        <f>H100</f>
        <v>1.2</v>
      </c>
      <c r="I105" s="93"/>
      <c r="J105" s="93"/>
      <c r="K105" s="93"/>
      <c r="L105" s="94"/>
      <c r="M105" s="14">
        <f>M100</f>
        <v>10603.319</v>
      </c>
      <c r="N105" s="14">
        <f t="shared" ref="N105" si="11">N100</f>
        <v>232.023</v>
      </c>
      <c r="O105" s="59"/>
      <c r="P105" s="57"/>
    </row>
    <row r="106" spans="1:18" ht="71.25" x14ac:dyDescent="0.25">
      <c r="A106" s="138"/>
      <c r="B106" s="139"/>
      <c r="C106" s="140"/>
      <c r="D106" s="47" t="s">
        <v>14</v>
      </c>
      <c r="E106" s="14">
        <f t="shared" si="9"/>
        <v>549137.46600000001</v>
      </c>
      <c r="F106" s="45">
        <f>F97</f>
        <v>120363.766</v>
      </c>
      <c r="G106" s="45">
        <f>G97</f>
        <v>116407.7</v>
      </c>
      <c r="H106" s="92">
        <f>H97</f>
        <v>102432</v>
      </c>
      <c r="I106" s="93"/>
      <c r="J106" s="93"/>
      <c r="K106" s="93"/>
      <c r="L106" s="94"/>
      <c r="M106" s="14">
        <f>M97</f>
        <v>104967</v>
      </c>
      <c r="N106" s="14">
        <f>N97</f>
        <v>104967</v>
      </c>
      <c r="O106" s="60"/>
      <c r="Q106" s="56"/>
    </row>
    <row r="107" spans="1:18" x14ac:dyDescent="0.25">
      <c r="A107" s="143" t="s">
        <v>46</v>
      </c>
      <c r="B107" s="144"/>
      <c r="C107" s="145"/>
      <c r="D107" s="43" t="s">
        <v>36</v>
      </c>
      <c r="E107" s="14">
        <f t="shared" si="9"/>
        <v>875358.46888000006</v>
      </c>
      <c r="F107" s="45">
        <f>SUM(F108:F111)</f>
        <v>221099.04158000002</v>
      </c>
      <c r="G107" s="45">
        <f>SUM(G108:G111)</f>
        <v>183642.01034000001</v>
      </c>
      <c r="H107" s="92">
        <f>SUM(H108:L111)</f>
        <v>168692.07496</v>
      </c>
      <c r="I107" s="93"/>
      <c r="J107" s="93"/>
      <c r="K107" s="93"/>
      <c r="L107" s="94"/>
      <c r="M107" s="14">
        <f>SUM(M108:M111)</f>
        <v>156148.31899999999</v>
      </c>
      <c r="N107" s="14">
        <f t="shared" ref="N107" si="12">SUM(N108:N111)</f>
        <v>145777.02299999999</v>
      </c>
      <c r="O107" s="128"/>
      <c r="Q107" s="56"/>
    </row>
    <row r="108" spans="1:18" ht="42.75" x14ac:dyDescent="0.25">
      <c r="A108" s="146"/>
      <c r="B108" s="147"/>
      <c r="C108" s="148"/>
      <c r="D108" s="26" t="s">
        <v>43</v>
      </c>
      <c r="E108" s="14">
        <f t="shared" si="9"/>
        <v>10836.541999999999</v>
      </c>
      <c r="F108" s="45">
        <f>F105</f>
        <v>0</v>
      </c>
      <c r="G108" s="45">
        <v>0</v>
      </c>
      <c r="H108" s="92">
        <f>H105</f>
        <v>1.2</v>
      </c>
      <c r="I108" s="93"/>
      <c r="J108" s="93"/>
      <c r="K108" s="93"/>
      <c r="L108" s="94"/>
      <c r="M108" s="14">
        <f>M105</f>
        <v>10603.319</v>
      </c>
      <c r="N108" s="14">
        <f>N105</f>
        <v>232.023</v>
      </c>
      <c r="O108" s="129"/>
    </row>
    <row r="109" spans="1:18" ht="57" x14ac:dyDescent="0.25">
      <c r="A109" s="146"/>
      <c r="B109" s="147"/>
      <c r="C109" s="148"/>
      <c r="D109" s="47" t="s">
        <v>37</v>
      </c>
      <c r="E109" s="14">
        <f t="shared" si="9"/>
        <v>52984.570000000007</v>
      </c>
      <c r="F109" s="45">
        <f>F74</f>
        <v>16591.2</v>
      </c>
      <c r="G109" s="45">
        <f>G74</f>
        <v>16467.54</v>
      </c>
      <c r="H109" s="92">
        <f>H74</f>
        <v>19925.830000000002</v>
      </c>
      <c r="I109" s="93"/>
      <c r="J109" s="93"/>
      <c r="K109" s="93"/>
      <c r="L109" s="94"/>
      <c r="M109" s="14">
        <f t="shared" ref="M109:N109" si="13">M74</f>
        <v>0</v>
      </c>
      <c r="N109" s="14">
        <f t="shared" si="13"/>
        <v>0</v>
      </c>
      <c r="O109" s="129"/>
      <c r="Q109" s="56"/>
    </row>
    <row r="110" spans="1:18" ht="71.25" x14ac:dyDescent="0.25">
      <c r="A110" s="146"/>
      <c r="B110" s="147"/>
      <c r="C110" s="148"/>
      <c r="D110" s="26" t="s">
        <v>14</v>
      </c>
      <c r="E110" s="14">
        <f>SUM(F110:N110)</f>
        <v>810675.94687999994</v>
      </c>
      <c r="F110" s="45">
        <f>F50+F75+F106</f>
        <v>204236.74158</v>
      </c>
      <c r="G110" s="45">
        <f>G106+G75+G50</f>
        <v>166909.30033999999</v>
      </c>
      <c r="H110" s="92">
        <f>H50+H75+H106+H91</f>
        <v>148439.90495999999</v>
      </c>
      <c r="I110" s="93"/>
      <c r="J110" s="93"/>
      <c r="K110" s="93"/>
      <c r="L110" s="94"/>
      <c r="M110" s="14">
        <f>M50+M75+M106</f>
        <v>145545</v>
      </c>
      <c r="N110" s="14">
        <f>N50+N75+N106</f>
        <v>145545</v>
      </c>
      <c r="O110" s="129"/>
    </row>
    <row r="111" spans="1:18" ht="28.5" x14ac:dyDescent="0.25">
      <c r="A111" s="149"/>
      <c r="B111" s="150"/>
      <c r="C111" s="151"/>
      <c r="D111" s="26" t="s">
        <v>38</v>
      </c>
      <c r="E111" s="14">
        <f t="shared" si="9"/>
        <v>861.41</v>
      </c>
      <c r="F111" s="45">
        <f>F76</f>
        <v>271.10000000000002</v>
      </c>
      <c r="G111" s="45">
        <f>G76</f>
        <v>265.17</v>
      </c>
      <c r="H111" s="92">
        <f>H76</f>
        <v>325.14</v>
      </c>
      <c r="I111" s="93"/>
      <c r="J111" s="93"/>
      <c r="K111" s="93"/>
      <c r="L111" s="94"/>
      <c r="M111" s="14">
        <f t="shared" ref="M111:N111" si="14">M76</f>
        <v>0</v>
      </c>
      <c r="N111" s="14">
        <f t="shared" si="14"/>
        <v>0</v>
      </c>
      <c r="O111" s="130"/>
    </row>
    <row r="112" spans="1:18" x14ac:dyDescent="0.25">
      <c r="A112" s="51"/>
      <c r="B112" s="51"/>
      <c r="C112" s="51"/>
      <c r="D112" s="27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9" t="s">
        <v>76</v>
      </c>
    </row>
    <row r="113" spans="1:15" x14ac:dyDescent="0.25">
      <c r="A113" s="51"/>
      <c r="B113" s="51"/>
      <c r="C113" s="51"/>
      <c r="D113" s="27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51"/>
    </row>
    <row r="114" spans="1:15" x14ac:dyDescent="0.25">
      <c r="A114" s="51"/>
      <c r="B114" s="131" t="s">
        <v>65</v>
      </c>
      <c r="C114" s="131"/>
      <c r="D114" s="27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49"/>
    </row>
    <row r="115" spans="1:15" ht="19.5" customHeight="1" x14ac:dyDescent="0.25">
      <c r="A115" s="51"/>
      <c r="B115" s="131" t="s">
        <v>64</v>
      </c>
      <c r="C115" s="131"/>
      <c r="D115" s="27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49" t="s">
        <v>66</v>
      </c>
    </row>
    <row r="116" spans="1:15" x14ac:dyDescent="0.25">
      <c r="A116" s="51"/>
      <c r="B116" s="50"/>
      <c r="C116" s="50"/>
      <c r="D116" s="27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1"/>
    </row>
    <row r="117" spans="1:15" x14ac:dyDescent="0.25">
      <c r="A117" s="51"/>
      <c r="B117" s="131" t="s">
        <v>61</v>
      </c>
      <c r="C117" s="131"/>
      <c r="D117" s="27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127" t="s">
        <v>67</v>
      </c>
    </row>
    <row r="118" spans="1:15" x14ac:dyDescent="0.25">
      <c r="A118" s="51"/>
      <c r="B118" s="131" t="s">
        <v>62</v>
      </c>
      <c r="C118" s="131"/>
      <c r="D118" s="27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127"/>
    </row>
    <row r="119" spans="1:15" x14ac:dyDescent="0.25">
      <c r="A119" s="51"/>
      <c r="B119" s="131" t="s">
        <v>63</v>
      </c>
      <c r="C119" s="131"/>
      <c r="D119" s="27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127"/>
    </row>
  </sheetData>
  <mergeCells count="291">
    <mergeCell ref="C85:C87"/>
    <mergeCell ref="C92:C94"/>
    <mergeCell ref="A92:A94"/>
    <mergeCell ref="G92:G93"/>
    <mergeCell ref="G80:G81"/>
    <mergeCell ref="A80:A82"/>
    <mergeCell ref="B80:B82"/>
    <mergeCell ref="C80:C82"/>
    <mergeCell ref="I80:L80"/>
    <mergeCell ref="H90:L90"/>
    <mergeCell ref="H107:L107"/>
    <mergeCell ref="F34:F35"/>
    <mergeCell ref="F43:F44"/>
    <mergeCell ref="H46:L46"/>
    <mergeCell ref="A50:C50"/>
    <mergeCell ref="I47:L47"/>
    <mergeCell ref="B47:B49"/>
    <mergeCell ref="C47:C49"/>
    <mergeCell ref="F47:F48"/>
    <mergeCell ref="H99:L99"/>
    <mergeCell ref="H100:L100"/>
    <mergeCell ref="A60:C60"/>
    <mergeCell ref="A66:A69"/>
    <mergeCell ref="B66:B69"/>
    <mergeCell ref="C66:C69"/>
    <mergeCell ref="B39:B41"/>
    <mergeCell ref="B43:B45"/>
    <mergeCell ref="C43:C45"/>
    <mergeCell ref="A47:A49"/>
    <mergeCell ref="E47:E48"/>
    <mergeCell ref="G47:G48"/>
    <mergeCell ref="G54:G55"/>
    <mergeCell ref="D54:D56"/>
    <mergeCell ref="H91:L91"/>
    <mergeCell ref="E54:E55"/>
    <mergeCell ref="M92:M93"/>
    <mergeCell ref="A89:O89"/>
    <mergeCell ref="D92:D94"/>
    <mergeCell ref="A95:C95"/>
    <mergeCell ref="A85:A87"/>
    <mergeCell ref="O92:O94"/>
    <mergeCell ref="F92:F93"/>
    <mergeCell ref="O70:O72"/>
    <mergeCell ref="H70:H71"/>
    <mergeCell ref="A88:C88"/>
    <mergeCell ref="B92:B94"/>
    <mergeCell ref="A73:C76"/>
    <mergeCell ref="O73:O76"/>
    <mergeCell ref="O80:O82"/>
    <mergeCell ref="B85:B87"/>
    <mergeCell ref="E79:N79"/>
    <mergeCell ref="M80:M81"/>
    <mergeCell ref="N80:N81"/>
    <mergeCell ref="G85:G86"/>
    <mergeCell ref="F80:F81"/>
    <mergeCell ref="D80:D82"/>
    <mergeCell ref="E80:E81"/>
    <mergeCell ref="H80:H81"/>
    <mergeCell ref="O117:O119"/>
    <mergeCell ref="O107:O111"/>
    <mergeCell ref="E101:N101"/>
    <mergeCell ref="H97:L97"/>
    <mergeCell ref="H98:L98"/>
    <mergeCell ref="B118:C118"/>
    <mergeCell ref="B119:C119"/>
    <mergeCell ref="A104:C106"/>
    <mergeCell ref="O102:O103"/>
    <mergeCell ref="E103:N103"/>
    <mergeCell ref="B115:C115"/>
    <mergeCell ref="B114:C114"/>
    <mergeCell ref="A100:A101"/>
    <mergeCell ref="B100:B101"/>
    <mergeCell ref="C100:C101"/>
    <mergeCell ref="B117:C117"/>
    <mergeCell ref="H109:L109"/>
    <mergeCell ref="H110:L110"/>
    <mergeCell ref="H111:L111"/>
    <mergeCell ref="O100:O101"/>
    <mergeCell ref="A107:C111"/>
    <mergeCell ref="H108:L108"/>
    <mergeCell ref="H102:L102"/>
    <mergeCell ref="A102:A103"/>
    <mergeCell ref="O104:O106"/>
    <mergeCell ref="H104:L104"/>
    <mergeCell ref="H105:L105"/>
    <mergeCell ref="H106:L106"/>
    <mergeCell ref="A70:A72"/>
    <mergeCell ref="A96:O96"/>
    <mergeCell ref="I85:L85"/>
    <mergeCell ref="M85:M86"/>
    <mergeCell ref="N85:N86"/>
    <mergeCell ref="N92:N93"/>
    <mergeCell ref="I92:L92"/>
    <mergeCell ref="O85:O87"/>
    <mergeCell ref="H74:L74"/>
    <mergeCell ref="H75:L75"/>
    <mergeCell ref="A77:O77"/>
    <mergeCell ref="E83:N83"/>
    <mergeCell ref="E84:N84"/>
    <mergeCell ref="E85:E86"/>
    <mergeCell ref="H85:H86"/>
    <mergeCell ref="D85:D87"/>
    <mergeCell ref="F85:F86"/>
    <mergeCell ref="E88:N88"/>
    <mergeCell ref="F70:F71"/>
    <mergeCell ref="H95:L95"/>
    <mergeCell ref="N47:N48"/>
    <mergeCell ref="M47:M48"/>
    <mergeCell ref="B102:B103"/>
    <mergeCell ref="C102:C103"/>
    <mergeCell ref="A62:A65"/>
    <mergeCell ref="H54:H55"/>
    <mergeCell ref="I54:L54"/>
    <mergeCell ref="M54:M55"/>
    <mergeCell ref="N54:N55"/>
    <mergeCell ref="E92:E93"/>
    <mergeCell ref="H92:H93"/>
    <mergeCell ref="H76:L76"/>
    <mergeCell ref="E78:N78"/>
    <mergeCell ref="H57:H58"/>
    <mergeCell ref="I57:L57"/>
    <mergeCell ref="H73:L73"/>
    <mergeCell ref="M57:M58"/>
    <mergeCell ref="N57:N58"/>
    <mergeCell ref="I70:L70"/>
    <mergeCell ref="B70:B72"/>
    <mergeCell ref="D70:D72"/>
    <mergeCell ref="B54:B56"/>
    <mergeCell ref="C54:C56"/>
    <mergeCell ref="E60:N60"/>
    <mergeCell ref="H66:L66"/>
    <mergeCell ref="H68:L68"/>
    <mergeCell ref="C70:C72"/>
    <mergeCell ref="M70:M71"/>
    <mergeCell ref="B62:B65"/>
    <mergeCell ref="C62:C65"/>
    <mergeCell ref="A61:O61"/>
    <mergeCell ref="H62:L62"/>
    <mergeCell ref="H63:L63"/>
    <mergeCell ref="H69:L69"/>
    <mergeCell ref="H67:L67"/>
    <mergeCell ref="H64:L64"/>
    <mergeCell ref="H65:L65"/>
    <mergeCell ref="N70:N71"/>
    <mergeCell ref="G70:G71"/>
    <mergeCell ref="O66:O69"/>
    <mergeCell ref="O62:O65"/>
    <mergeCell ref="E70:E71"/>
    <mergeCell ref="O57:O59"/>
    <mergeCell ref="M2:N2"/>
    <mergeCell ref="N11:N12"/>
    <mergeCell ref="G19:G20"/>
    <mergeCell ref="G23:G24"/>
    <mergeCell ref="G27:G28"/>
    <mergeCell ref="G30:G31"/>
    <mergeCell ref="G34:G35"/>
    <mergeCell ref="M34:M35"/>
    <mergeCell ref="B4:O4"/>
    <mergeCell ref="B27:B29"/>
    <mergeCell ref="B19:B21"/>
    <mergeCell ref="C15:C17"/>
    <mergeCell ref="B15:B17"/>
    <mergeCell ref="D23:D25"/>
    <mergeCell ref="C27:C29"/>
    <mergeCell ref="H9:L9"/>
    <mergeCell ref="H30:H31"/>
    <mergeCell ref="C30:C32"/>
    <mergeCell ref="B30:B32"/>
    <mergeCell ref="I11:L11"/>
    <mergeCell ref="F19:F20"/>
    <mergeCell ref="O43:O45"/>
    <mergeCell ref="E11:E12"/>
    <mergeCell ref="A5:A6"/>
    <mergeCell ref="B5:B6"/>
    <mergeCell ref="C5:C6"/>
    <mergeCell ref="D5:D6"/>
    <mergeCell ref="O5:O6"/>
    <mergeCell ref="A57:A59"/>
    <mergeCell ref="B57:B59"/>
    <mergeCell ref="H50:L50"/>
    <mergeCell ref="C57:C59"/>
    <mergeCell ref="D57:D59"/>
    <mergeCell ref="E57:E58"/>
    <mergeCell ref="F57:F58"/>
    <mergeCell ref="G57:G58"/>
    <mergeCell ref="D47:D49"/>
    <mergeCell ref="E53:N53"/>
    <mergeCell ref="E52:N52"/>
    <mergeCell ref="A51:O51"/>
    <mergeCell ref="O54:O56"/>
    <mergeCell ref="H47:H48"/>
    <mergeCell ref="F54:F55"/>
    <mergeCell ref="O47:O49"/>
    <mergeCell ref="A54:A56"/>
    <mergeCell ref="G43:G44"/>
    <mergeCell ref="O39:O41"/>
    <mergeCell ref="A11:A13"/>
    <mergeCell ref="B23:B25"/>
    <mergeCell ref="C23:C25"/>
    <mergeCell ref="B11:B13"/>
    <mergeCell ref="C11:C13"/>
    <mergeCell ref="D11:D13"/>
    <mergeCell ref="C19:C21"/>
    <mergeCell ref="D34:D36"/>
    <mergeCell ref="A23:A25"/>
    <mergeCell ref="D30:D32"/>
    <mergeCell ref="M11:M12"/>
    <mergeCell ref="H19:H20"/>
    <mergeCell ref="F15:F16"/>
    <mergeCell ref="M19:M20"/>
    <mergeCell ref="D27:D29"/>
    <mergeCell ref="F30:F31"/>
    <mergeCell ref="O11:O13"/>
    <mergeCell ref="O15:O17"/>
    <mergeCell ref="O19:O21"/>
    <mergeCell ref="O23:O25"/>
    <mergeCell ref="O27:O29"/>
    <mergeCell ref="M30:M31"/>
    <mergeCell ref="N30:N31"/>
    <mergeCell ref="F23:F24"/>
    <mergeCell ref="D19:D21"/>
    <mergeCell ref="E15:E16"/>
    <mergeCell ref="D15:D17"/>
    <mergeCell ref="I19:L19"/>
    <mergeCell ref="F27:F28"/>
    <mergeCell ref="N27:N28"/>
    <mergeCell ref="H23:H24"/>
    <mergeCell ref="H27:H28"/>
    <mergeCell ref="N23:N24"/>
    <mergeCell ref="I27:L27"/>
    <mergeCell ref="O34:O36"/>
    <mergeCell ref="O30:O32"/>
    <mergeCell ref="H26:L26"/>
    <mergeCell ref="C34:C36"/>
    <mergeCell ref="F5:N5"/>
    <mergeCell ref="M27:M28"/>
    <mergeCell ref="F11:F12"/>
    <mergeCell ref="E5:E6"/>
    <mergeCell ref="H7:L7"/>
    <mergeCell ref="A8:O8"/>
    <mergeCell ref="H6:L6"/>
    <mergeCell ref="A15:A17"/>
    <mergeCell ref="A19:A21"/>
    <mergeCell ref="G11:G12"/>
    <mergeCell ref="H14:L14"/>
    <mergeCell ref="I15:L15"/>
    <mergeCell ref="H15:H16"/>
    <mergeCell ref="H18:L18"/>
    <mergeCell ref="H10:L10"/>
    <mergeCell ref="H11:H12"/>
    <mergeCell ref="A27:A29"/>
    <mergeCell ref="I23:L23"/>
    <mergeCell ref="M23:M24"/>
    <mergeCell ref="N15:N16"/>
    <mergeCell ref="H22:L22"/>
    <mergeCell ref="N19:N20"/>
    <mergeCell ref="E23:E24"/>
    <mergeCell ref="M15:M16"/>
    <mergeCell ref="E27:E28"/>
    <mergeCell ref="G15:G16"/>
    <mergeCell ref="N43:N44"/>
    <mergeCell ref="M39:M40"/>
    <mergeCell ref="N39:N40"/>
    <mergeCell ref="M43:M44"/>
    <mergeCell ref="H38:L38"/>
    <mergeCell ref="H42:L42"/>
    <mergeCell ref="H39:H40"/>
    <mergeCell ref="G39:G40"/>
    <mergeCell ref="E30:E31"/>
    <mergeCell ref="I34:L34"/>
    <mergeCell ref="I30:L30"/>
    <mergeCell ref="E33:N33"/>
    <mergeCell ref="N34:N35"/>
    <mergeCell ref="E34:E35"/>
    <mergeCell ref="H34:H35"/>
    <mergeCell ref="E39:E40"/>
    <mergeCell ref="E19:E20"/>
    <mergeCell ref="D39:D41"/>
    <mergeCell ref="A39:A41"/>
    <mergeCell ref="A43:A45"/>
    <mergeCell ref="A30:A32"/>
    <mergeCell ref="H43:H44"/>
    <mergeCell ref="I43:L43"/>
    <mergeCell ref="H37:L37"/>
    <mergeCell ref="I39:L39"/>
    <mergeCell ref="B34:B36"/>
    <mergeCell ref="D43:D45"/>
    <mergeCell ref="E43:E44"/>
    <mergeCell ref="F39:F40"/>
    <mergeCell ref="A34:A36"/>
    <mergeCell ref="C39:C41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0" fitToWidth="0" fitToHeight="0" orientation="landscape" r:id="rId1"/>
  <headerFooter differentFirst="1">
    <oddHeader>&amp;C&amp;P</oddHeader>
  </headerFooter>
  <rowBreaks count="4" manualBreakCount="4">
    <brk id="18" max="16383" man="1"/>
    <brk id="50" max="14" man="1"/>
    <brk id="72" max="16383" man="1"/>
    <brk id="10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2026-01-16T11:55:26Z</dcterms:modified>
</cp:coreProperties>
</file>