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61.16\clipboard\2 кабинет (ОТДЕЛ ПО ВЕТХОМУ И АВАРИЙНОМУ ФОНДУ)\7. МП 19\МП19 на 2026-2030 годы\редакция МП19 январь 2026\"/>
    </mc:Choice>
  </mc:AlternateContent>
  <bookViews>
    <workbookView xWindow="0" yWindow="0" windowWidth="28800" windowHeight="11700"/>
  </bookViews>
  <sheets>
    <sheet name="22.01.2026" sheetId="1" r:id="rId1"/>
  </sheets>
  <definedNames>
    <definedName name="_xlnm.Print_Titles" localSheetId="0">'22.01.2026'!$5:$6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2" i="1" l="1"/>
  <c r="E16" i="1"/>
  <c r="E17" i="1"/>
  <c r="E18" i="1"/>
  <c r="H21" i="1" l="1"/>
  <c r="H25" i="1" s="1"/>
  <c r="G10" i="1"/>
  <c r="G21" i="1" s="1"/>
  <c r="G25" i="1" s="1"/>
  <c r="H12" i="1"/>
  <c r="H8" i="1" s="1"/>
  <c r="E13" i="1"/>
  <c r="G9" i="1" l="1"/>
  <c r="G20" i="1" s="1"/>
  <c r="H9" i="1"/>
  <c r="H20" i="1" s="1"/>
  <c r="E14" i="1"/>
  <c r="G12" i="1"/>
  <c r="G8" i="1" s="1"/>
  <c r="H10" i="1"/>
  <c r="H19" i="1" l="1"/>
  <c r="H24" i="1"/>
  <c r="H23" i="1" s="1"/>
  <c r="G19" i="1"/>
  <c r="G24" i="1"/>
  <c r="I9" i="1"/>
  <c r="I10" i="1"/>
  <c r="J10" i="1"/>
  <c r="J9" i="1"/>
  <c r="E10" i="1" l="1"/>
  <c r="E9" i="1" l="1"/>
  <c r="J8" i="1" l="1"/>
  <c r="I8" i="1" l="1"/>
  <c r="E12" i="1"/>
  <c r="J21" i="1"/>
  <c r="J25" i="1" s="1"/>
  <c r="J20" i="1" l="1"/>
  <c r="J24" i="1" s="1"/>
  <c r="J23" i="1" s="1"/>
  <c r="I20" i="1"/>
  <c r="I24" i="1" s="1"/>
  <c r="I21" i="1"/>
  <c r="I25" i="1" s="1"/>
  <c r="F20" i="1"/>
  <c r="F24" i="1" s="1"/>
  <c r="F21" i="1"/>
  <c r="F25" i="1" s="1"/>
  <c r="I23" i="1" l="1"/>
  <c r="J19" i="1"/>
  <c r="I19" i="1"/>
  <c r="F19" i="1"/>
  <c r="F8" i="1"/>
  <c r="E8" i="1" s="1"/>
  <c r="E25" i="1" l="1"/>
  <c r="F23" i="1" l="1"/>
  <c r="E19" i="1" l="1"/>
  <c r="E20" i="1" l="1"/>
  <c r="E21" i="1" l="1"/>
  <c r="E24" i="1" l="1"/>
  <c r="G23" i="1" l="1"/>
  <c r="E23" i="1" s="1"/>
</calcChain>
</file>

<file path=xl/sharedStrings.xml><?xml version="1.0" encoding="utf-8"?>
<sst xmlns="http://schemas.openxmlformats.org/spreadsheetml/2006/main" count="57" uniqueCount="37">
  <si>
    <t>N п/п</t>
  </si>
  <si>
    <t>Мероприятие подпрограммы</t>
  </si>
  <si>
    <t>Сроки исполнения мероприятия</t>
  </si>
  <si>
    <t>Источники финансирования</t>
  </si>
  <si>
    <t>Ответственный за выполнение мероприятия подпрограммы</t>
  </si>
  <si>
    <t>1.</t>
  </si>
  <si>
    <t>Средства бюджета Одинцовского городского округа</t>
  </si>
  <si>
    <t>1.1.</t>
  </si>
  <si>
    <t>Средства бюджета Московской области</t>
  </si>
  <si>
    <t>2026 год</t>
  </si>
  <si>
    <t>2027 год</t>
  </si>
  <si>
    <t>Всего 
(тыс. руб.)</t>
  </si>
  <si>
    <t>Итого:</t>
  </si>
  <si>
    <t xml:space="preserve">Итого по муниципальной программе  </t>
  </si>
  <si>
    <t xml:space="preserve">Подпрограмма 4 «Обеспечение мероприятий по переселению граждан из аварийного жилищного фонда в Московской области, признанного таковым после 1 января 2017 года» </t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</si>
  <si>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color theme="1"/>
        <rFont val="Times New Roman"/>
        <family val="1"/>
        <charset val="204"/>
      </rPr>
      <t xml:space="preserve">
Переселение граждан из аварийного жилищного фонда в Московской области, признанного таковым после 1 января 2017 года</t>
    </r>
  </si>
  <si>
    <t>Итого по подпрограмме 4</t>
  </si>
  <si>
    <t>Начальник Управления жилищных отношений</t>
  </si>
  <si>
    <t xml:space="preserve">Начальник Управления бухгалтерского учета и отчетности - </t>
  </si>
  <si>
    <t>Главный бухгалтер Администрации</t>
  </si>
  <si>
    <t>Т.В. Бондарева</t>
  </si>
  <si>
    <t>Н.А. Стародубова</t>
  </si>
  <si>
    <t>1.2.</t>
  </si>
  <si>
    <t>Управление жилищных отношений; Управление бухгалтерского учета и отчетности; Комитет по управлению муниципальным имуществом</t>
  </si>
  <si>
    <t xml:space="preserve">Мероприятие 01.01
Обеспечение мероприятий по переселению граждан из аварийного жилищного фонда, признанного таковым после 1 января 2017 года
</t>
  </si>
  <si>
    <t xml:space="preserve">Мероприятие 01.02
Обеспечение мероприятий по переселению граждан из аварийного жилищного фонда путем выплаты выкупной стоимости за изымаемое жилое помещение, а также предоставление субсидий гражданам, переселяемым из аварийного жилищного фонда, на приобретение (строительство) жилых помещений
</t>
  </si>
  <si>
    <t>2026-2030</t>
  </si>
  <si>
    <t xml:space="preserve">Перечень мероприятий муниципальной программы Одинцовского городского округа Московской области                                                                                                                                                                                            «Переселение граждан из аварийного жилищного фонда» на 2026-2030 годы
</t>
  </si>
  <si>
    <t>2028 год</t>
  </si>
  <si>
    <t>2029 год</t>
  </si>
  <si>
    <t>2030 год</t>
  </si>
  <si>
    <t>Внебюджетные источники</t>
  </si>
  <si>
    <t>Управление жилищных отношений; Управление по закупкам для муниципальных нужд, МКУ «ЦМЗ Одинцовского городского округа»; Управление бухгалтерского учета и отчетности; Комитет по управлению муниципальным имуществом</t>
  </si>
  <si>
    <t>В пределах средств, предусмотренных в рамках договоров о комплексном развитии территории, договоров развития застроенных территорий, инвестиционных контрактов</t>
  </si>
  <si>
    <t>Приложение 1 к постановлению Администрации 
Одинцовского городского округа Московской области
от _____________ № _________</t>
  </si>
  <si>
    <t>«Приложение 1 к Муниципальной программе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</si>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</sst>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2"/>
      <color rgb="FF000000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65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0" xfId="0" applyFill="1"/>
    <xf numFmtId="0" fontId="9" fillId="2" borderId="0" xfId="0" applyFont="1" applyFill="1"/>
    <xf numFmtId="0" fontId="3" fillId="2" borderId="0" xfId="0" applyFont="1" applyFill="1" applyAlignment="1">
      <alignment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2" fillId="2" borderId="0" xfId="0" applyFont="1" applyFill="1" applyAlignment="1">
      <alignment vertical="justify"/>
    </xf>
    <xf numFmtId="0" fontId="14" fillId="2" borderId="0" xfId="0" applyFont="1" applyFill="1"/>
    <xf numFmtId="0" fontId="13" fillId="2" borderId="0" xfId="0" applyFont="1" applyFill="1"/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/>
    <xf numFmtId="0" fontId="12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top" wrapText="1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165" fontId="7" fillId="2" borderId="13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top" wrapText="1"/>
    </xf>
    <xf numFmtId="0" fontId="2" fillId="2" borderId="4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65" fontId="7" fillId="2" borderId="13" xfId="0" applyNumberFormat="1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>
      <alignment horizontal="center" vertical="center" wrapText="1"/>
    </xf>
    <xf numFmtId="165" fontId="7" fillId="2" borderId="15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zoomScaleNormal="85" zoomScaleSheetLayoutView="100" workbookViewId="0">
      <pane ySplit="2" topLeftCell="A3" activePane="bottomLeft" state="frozen"/>
      <selection pane="bottomLeft" activeCell="A2" sqref="A2"/>
    </sheetView>
  </sheetViews>
  <sheetFormatPr defaultColWidth="8.85546875" defaultRowHeight="15" x14ac:dyDescent="0.25"/>
  <cols>
    <col min="1" max="1" width="5.5703125" style="3" customWidth="1"/>
    <col min="2" max="2" width="33.85546875" style="3" customWidth="1"/>
    <col min="3" max="3" width="13.85546875" style="3" customWidth="1"/>
    <col min="4" max="4" width="23.5703125" style="3" customWidth="1"/>
    <col min="5" max="5" width="17.140625" style="3" customWidth="1"/>
    <col min="6" max="6" width="17.7109375" style="38" customWidth="1"/>
    <col min="7" max="7" width="17.5703125" style="3" customWidth="1"/>
    <col min="8" max="8" width="16.85546875" style="3" customWidth="1"/>
    <col min="9" max="9" width="16.7109375" style="3" customWidth="1"/>
    <col min="10" max="10" width="14.7109375" style="3" customWidth="1"/>
    <col min="11" max="11" width="32.28515625" style="3" customWidth="1"/>
    <col min="12" max="16384" width="8.85546875" style="3"/>
  </cols>
  <sheetData>
    <row r="1" spans="1:11" ht="72.75" customHeight="1" x14ac:dyDescent="0.25">
      <c r="A1" s="65" t="s">
        <v>34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s="2" customFormat="1" ht="21" customHeight="1" x14ac:dyDescent="0.3">
      <c r="B2" s="4"/>
      <c r="F2" s="34"/>
      <c r="G2" s="5"/>
      <c r="H2" s="5"/>
      <c r="I2" s="86" t="s">
        <v>35</v>
      </c>
      <c r="J2" s="86"/>
      <c r="K2" s="86"/>
    </row>
    <row r="3" spans="1:11" s="2" customFormat="1" ht="36.75" customHeight="1" x14ac:dyDescent="0.25">
      <c r="A3" s="87" t="s">
        <v>27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s="2" customFormat="1" ht="18.75" customHeight="1" x14ac:dyDescent="0.25">
      <c r="A4" s="6"/>
      <c r="B4" s="7"/>
      <c r="C4" s="7"/>
      <c r="D4" s="7"/>
      <c r="E4" s="7"/>
      <c r="F4" s="33"/>
      <c r="G4" s="7"/>
      <c r="H4" s="7"/>
      <c r="I4" s="7"/>
      <c r="J4" s="7"/>
      <c r="K4" s="7"/>
    </row>
    <row r="5" spans="1:11" ht="27" customHeight="1" x14ac:dyDescent="0.25">
      <c r="A5" s="61" t="s">
        <v>0</v>
      </c>
      <c r="B5" s="61" t="s">
        <v>1</v>
      </c>
      <c r="C5" s="61" t="s">
        <v>2</v>
      </c>
      <c r="D5" s="61" t="s">
        <v>3</v>
      </c>
      <c r="E5" s="61" t="s">
        <v>11</v>
      </c>
      <c r="F5" s="64"/>
      <c r="G5" s="64"/>
      <c r="H5" s="64"/>
      <c r="I5" s="64"/>
      <c r="J5" s="64"/>
      <c r="K5" s="62" t="s">
        <v>4</v>
      </c>
    </row>
    <row r="6" spans="1:11" ht="30" customHeight="1" x14ac:dyDescent="0.25">
      <c r="A6" s="61"/>
      <c r="B6" s="61"/>
      <c r="C6" s="61"/>
      <c r="D6" s="61"/>
      <c r="E6" s="61"/>
      <c r="F6" s="29" t="s">
        <v>9</v>
      </c>
      <c r="G6" s="28" t="s">
        <v>10</v>
      </c>
      <c r="H6" s="28" t="s">
        <v>28</v>
      </c>
      <c r="I6" s="8" t="s">
        <v>29</v>
      </c>
      <c r="J6" s="8" t="s">
        <v>30</v>
      </c>
      <c r="K6" s="63"/>
    </row>
    <row r="7" spans="1:11" ht="23.45" customHeight="1" x14ac:dyDescent="0.25">
      <c r="A7" s="45" t="s">
        <v>14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ht="28.5" customHeight="1" x14ac:dyDescent="0.25">
      <c r="A8" s="46" t="s">
        <v>5</v>
      </c>
      <c r="B8" s="71" t="s">
        <v>15</v>
      </c>
      <c r="C8" s="55" t="s">
        <v>26</v>
      </c>
      <c r="D8" s="12" t="s">
        <v>12</v>
      </c>
      <c r="E8" s="1">
        <f t="shared" ref="E8:E14" si="0">SUM(F8:J8)</f>
        <v>773897.87140000006</v>
      </c>
      <c r="F8" s="32">
        <f>F9+F10</f>
        <v>390511.71921000001</v>
      </c>
      <c r="G8" s="1">
        <f t="shared" ref="G8:J10" si="1">G12+G16</f>
        <v>383386.15218999999</v>
      </c>
      <c r="H8" s="1">
        <f t="shared" si="1"/>
        <v>0</v>
      </c>
      <c r="I8" s="1">
        <f t="shared" si="1"/>
        <v>0</v>
      </c>
      <c r="J8" s="1">
        <f t="shared" si="1"/>
        <v>0</v>
      </c>
      <c r="K8" s="68"/>
    </row>
    <row r="9" spans="1:11" ht="34.5" customHeight="1" x14ac:dyDescent="0.25">
      <c r="A9" s="47"/>
      <c r="B9" s="72"/>
      <c r="C9" s="56"/>
      <c r="D9" s="9" t="s">
        <v>8</v>
      </c>
      <c r="E9" s="1">
        <f t="shared" si="0"/>
        <v>482912.27174999996</v>
      </c>
      <c r="F9" s="32">
        <f>F17+F13</f>
        <v>243679.31279</v>
      </c>
      <c r="G9" s="1">
        <f t="shared" si="1"/>
        <v>239232.95895999999</v>
      </c>
      <c r="H9" s="1">
        <f t="shared" si="1"/>
        <v>0</v>
      </c>
      <c r="I9" s="1">
        <f t="shared" si="1"/>
        <v>0</v>
      </c>
      <c r="J9" s="1">
        <f t="shared" si="1"/>
        <v>0</v>
      </c>
      <c r="K9" s="69"/>
    </row>
    <row r="10" spans="1:11" ht="48" customHeight="1" x14ac:dyDescent="0.25">
      <c r="A10" s="47"/>
      <c r="B10" s="72"/>
      <c r="C10" s="56"/>
      <c r="D10" s="13" t="s">
        <v>6</v>
      </c>
      <c r="E10" s="1">
        <f t="shared" si="0"/>
        <v>290985.59964999999</v>
      </c>
      <c r="F10" s="32">
        <f>F18+F14</f>
        <v>146832.40642000001</v>
      </c>
      <c r="G10" s="1">
        <f t="shared" si="1"/>
        <v>144153.19323</v>
      </c>
      <c r="H10" s="1">
        <f t="shared" si="1"/>
        <v>0</v>
      </c>
      <c r="I10" s="1">
        <f t="shared" si="1"/>
        <v>0</v>
      </c>
      <c r="J10" s="1">
        <f t="shared" si="1"/>
        <v>0</v>
      </c>
      <c r="K10" s="69"/>
    </row>
    <row r="11" spans="1:11" ht="31.5" customHeight="1" x14ac:dyDescent="0.25">
      <c r="A11" s="48"/>
      <c r="B11" s="73"/>
      <c r="C11" s="57"/>
      <c r="D11" s="42" t="s">
        <v>31</v>
      </c>
      <c r="E11" s="58" t="s">
        <v>33</v>
      </c>
      <c r="F11" s="59"/>
      <c r="G11" s="59"/>
      <c r="H11" s="59"/>
      <c r="I11" s="59"/>
      <c r="J11" s="60"/>
      <c r="K11" s="70"/>
    </row>
    <row r="12" spans="1:11" ht="26.25" customHeight="1" x14ac:dyDescent="0.25">
      <c r="A12" s="46" t="s">
        <v>7</v>
      </c>
      <c r="B12" s="52" t="s">
        <v>24</v>
      </c>
      <c r="C12" s="55" t="s">
        <v>26</v>
      </c>
      <c r="D12" s="40" t="s">
        <v>12</v>
      </c>
      <c r="E12" s="10">
        <f t="shared" si="0"/>
        <v>773897.87140000006</v>
      </c>
      <c r="F12" s="30">
        <f>F14+F13</f>
        <v>390511.71921000001</v>
      </c>
      <c r="G12" s="10">
        <f>G13+G14</f>
        <v>383386.15218999999</v>
      </c>
      <c r="H12" s="10">
        <f>H13+H14</f>
        <v>0</v>
      </c>
      <c r="I12" s="10">
        <v>0</v>
      </c>
      <c r="J12" s="10">
        <v>0</v>
      </c>
      <c r="K12" s="49" t="s">
        <v>32</v>
      </c>
    </row>
    <row r="13" spans="1:11" ht="33" customHeight="1" x14ac:dyDescent="0.25">
      <c r="A13" s="47"/>
      <c r="B13" s="53"/>
      <c r="C13" s="56"/>
      <c r="D13" s="41" t="s">
        <v>8</v>
      </c>
      <c r="E13" s="10">
        <f t="shared" si="0"/>
        <v>482912.27174999996</v>
      </c>
      <c r="F13" s="30">
        <v>243679.31279</v>
      </c>
      <c r="G13" s="30">
        <v>239232.95895999999</v>
      </c>
      <c r="H13" s="10">
        <v>0</v>
      </c>
      <c r="I13" s="10">
        <v>0</v>
      </c>
      <c r="J13" s="10">
        <v>0</v>
      </c>
      <c r="K13" s="50"/>
    </row>
    <row r="14" spans="1:11" ht="44.45" customHeight="1" x14ac:dyDescent="0.25">
      <c r="A14" s="47"/>
      <c r="B14" s="53"/>
      <c r="C14" s="56"/>
      <c r="D14" s="42" t="s">
        <v>6</v>
      </c>
      <c r="E14" s="10">
        <f t="shared" si="0"/>
        <v>290985.59964999999</v>
      </c>
      <c r="F14" s="30">
        <v>146832.40642000001</v>
      </c>
      <c r="G14" s="30">
        <v>144153.19323</v>
      </c>
      <c r="H14" s="10">
        <v>0</v>
      </c>
      <c r="I14" s="10">
        <v>0</v>
      </c>
      <c r="J14" s="10">
        <v>0</v>
      </c>
      <c r="K14" s="50"/>
    </row>
    <row r="15" spans="1:11" ht="36.75" customHeight="1" x14ac:dyDescent="0.25">
      <c r="A15" s="48"/>
      <c r="B15" s="54"/>
      <c r="C15" s="57"/>
      <c r="D15" s="42" t="s">
        <v>31</v>
      </c>
      <c r="E15" s="58" t="s">
        <v>33</v>
      </c>
      <c r="F15" s="59"/>
      <c r="G15" s="59"/>
      <c r="H15" s="59"/>
      <c r="I15" s="59"/>
      <c r="J15" s="60"/>
      <c r="K15" s="51"/>
    </row>
    <row r="16" spans="1:11" ht="25.15" customHeight="1" x14ac:dyDescent="0.25">
      <c r="A16" s="46" t="s">
        <v>22</v>
      </c>
      <c r="B16" s="52" t="s">
        <v>25</v>
      </c>
      <c r="C16" s="55" t="s">
        <v>26</v>
      </c>
      <c r="D16" s="12" t="s">
        <v>12</v>
      </c>
      <c r="E16" s="1">
        <f t="shared" ref="E16:E25" si="2">SUM(F16:J16)</f>
        <v>0</v>
      </c>
      <c r="F16" s="32">
        <v>0</v>
      </c>
      <c r="G16" s="1">
        <v>0</v>
      </c>
      <c r="H16" s="1">
        <v>0</v>
      </c>
      <c r="I16" s="1">
        <v>0</v>
      </c>
      <c r="J16" s="1">
        <v>0</v>
      </c>
      <c r="K16" s="49" t="s">
        <v>23</v>
      </c>
    </row>
    <row r="17" spans="1:11" ht="39.75" customHeight="1" x14ac:dyDescent="0.25">
      <c r="A17" s="47"/>
      <c r="B17" s="53"/>
      <c r="C17" s="56"/>
      <c r="D17" s="9" t="s">
        <v>8</v>
      </c>
      <c r="E17" s="1">
        <f t="shared" si="2"/>
        <v>0</v>
      </c>
      <c r="F17" s="32">
        <v>0</v>
      </c>
      <c r="G17" s="1">
        <v>0</v>
      </c>
      <c r="H17" s="1">
        <v>0</v>
      </c>
      <c r="I17" s="1">
        <v>0</v>
      </c>
      <c r="J17" s="1">
        <v>0</v>
      </c>
      <c r="K17" s="50"/>
    </row>
    <row r="18" spans="1:11" ht="106.5" customHeight="1" x14ac:dyDescent="0.25">
      <c r="A18" s="48"/>
      <c r="B18" s="54"/>
      <c r="C18" s="57"/>
      <c r="D18" s="13" t="s">
        <v>6</v>
      </c>
      <c r="E18" s="1">
        <f t="shared" si="2"/>
        <v>0</v>
      </c>
      <c r="F18" s="32">
        <v>0</v>
      </c>
      <c r="G18" s="1">
        <v>0</v>
      </c>
      <c r="H18" s="1">
        <v>0</v>
      </c>
      <c r="I18" s="1">
        <v>0</v>
      </c>
      <c r="J18" s="1">
        <v>0</v>
      </c>
      <c r="K18" s="51"/>
    </row>
    <row r="19" spans="1:11" ht="27" customHeight="1" x14ac:dyDescent="0.25">
      <c r="A19" s="74" t="s">
        <v>16</v>
      </c>
      <c r="B19" s="75"/>
      <c r="C19" s="76"/>
      <c r="D19" s="14" t="s">
        <v>12</v>
      </c>
      <c r="E19" s="15">
        <f t="shared" si="2"/>
        <v>773897.87140000006</v>
      </c>
      <c r="F19" s="31">
        <f>F20+F21</f>
        <v>390511.71921000001</v>
      </c>
      <c r="G19" s="15">
        <f>G20+G21</f>
        <v>383386.15218999999</v>
      </c>
      <c r="H19" s="15">
        <f>H21+H20</f>
        <v>0</v>
      </c>
      <c r="I19" s="15">
        <f>I20+I21</f>
        <v>0</v>
      </c>
      <c r="J19" s="15">
        <f>J21+J20</f>
        <v>0</v>
      </c>
      <c r="K19" s="55"/>
    </row>
    <row r="20" spans="1:11" ht="30.75" customHeight="1" x14ac:dyDescent="0.25">
      <c r="A20" s="77"/>
      <c r="B20" s="78"/>
      <c r="C20" s="79"/>
      <c r="D20" s="11" t="s">
        <v>8</v>
      </c>
      <c r="E20" s="10">
        <f t="shared" si="2"/>
        <v>482912.27174999996</v>
      </c>
      <c r="F20" s="30">
        <f>F9</f>
        <v>243679.31279</v>
      </c>
      <c r="G20" s="10">
        <f>G9</f>
        <v>239232.95895999999</v>
      </c>
      <c r="H20" s="10">
        <f>H9</f>
        <v>0</v>
      </c>
      <c r="I20" s="10">
        <f>I9</f>
        <v>0</v>
      </c>
      <c r="J20" s="10">
        <f>J9</f>
        <v>0</v>
      </c>
      <c r="K20" s="56"/>
    </row>
    <row r="21" spans="1:11" ht="48" customHeight="1" x14ac:dyDescent="0.25">
      <c r="A21" s="77"/>
      <c r="B21" s="78"/>
      <c r="C21" s="79"/>
      <c r="D21" s="14" t="s">
        <v>6</v>
      </c>
      <c r="E21" s="10">
        <f t="shared" si="2"/>
        <v>290985.59964999999</v>
      </c>
      <c r="F21" s="30">
        <f>F10</f>
        <v>146832.40642000001</v>
      </c>
      <c r="G21" s="10">
        <f>G10</f>
        <v>144153.19323</v>
      </c>
      <c r="H21" s="10">
        <f>H14</f>
        <v>0</v>
      </c>
      <c r="I21" s="10">
        <f>I10</f>
        <v>0</v>
      </c>
      <c r="J21" s="10">
        <f>J14</f>
        <v>0</v>
      </c>
      <c r="K21" s="56"/>
    </row>
    <row r="22" spans="1:11" ht="33" customHeight="1" x14ac:dyDescent="0.25">
      <c r="A22" s="80"/>
      <c r="B22" s="81"/>
      <c r="C22" s="82"/>
      <c r="D22" s="14" t="s">
        <v>31</v>
      </c>
      <c r="E22" s="58" t="s">
        <v>33</v>
      </c>
      <c r="F22" s="59"/>
      <c r="G22" s="59"/>
      <c r="H22" s="59"/>
      <c r="I22" s="59"/>
      <c r="J22" s="60"/>
      <c r="K22" s="57"/>
    </row>
    <row r="23" spans="1:11" ht="27.75" customHeight="1" x14ac:dyDescent="0.25">
      <c r="A23" s="61" t="s">
        <v>13</v>
      </c>
      <c r="B23" s="61"/>
      <c r="C23" s="61"/>
      <c r="D23" s="14" t="s">
        <v>12</v>
      </c>
      <c r="E23" s="15">
        <f t="shared" si="2"/>
        <v>773897.87140000006</v>
      </c>
      <c r="F23" s="31">
        <f>SUM(F24:F25)</f>
        <v>390511.71921000001</v>
      </c>
      <c r="G23" s="15">
        <f>SUM(G24:G25)</f>
        <v>383386.15218999999</v>
      </c>
      <c r="H23" s="15">
        <f t="shared" ref="H23:J23" si="3">SUM(H24:H25)</f>
        <v>0</v>
      </c>
      <c r="I23" s="15">
        <f t="shared" si="3"/>
        <v>0</v>
      </c>
      <c r="J23" s="15">
        <f t="shared" si="3"/>
        <v>0</v>
      </c>
      <c r="K23" s="67"/>
    </row>
    <row r="24" spans="1:11" ht="37.15" customHeight="1" x14ac:dyDescent="0.25">
      <c r="A24" s="61"/>
      <c r="B24" s="61"/>
      <c r="C24" s="61"/>
      <c r="D24" s="14" t="s">
        <v>8</v>
      </c>
      <c r="E24" s="15">
        <f t="shared" si="2"/>
        <v>482912.27174999996</v>
      </c>
      <c r="F24" s="31">
        <f>F20</f>
        <v>243679.31279</v>
      </c>
      <c r="G24" s="15">
        <f>G20</f>
        <v>239232.95895999999</v>
      </c>
      <c r="H24" s="15">
        <f>H20</f>
        <v>0</v>
      </c>
      <c r="I24" s="15">
        <f>I20</f>
        <v>0</v>
      </c>
      <c r="J24" s="15">
        <f>J20</f>
        <v>0</v>
      </c>
      <c r="K24" s="67"/>
    </row>
    <row r="25" spans="1:11" ht="48" customHeight="1" x14ac:dyDescent="0.25">
      <c r="A25" s="61"/>
      <c r="B25" s="61"/>
      <c r="C25" s="61"/>
      <c r="D25" s="14" t="s">
        <v>6</v>
      </c>
      <c r="E25" s="15">
        <f t="shared" si="2"/>
        <v>290985.59964999999</v>
      </c>
      <c r="F25" s="31">
        <f>F21</f>
        <v>146832.40642000001</v>
      </c>
      <c r="G25" s="15">
        <f>G21</f>
        <v>144153.19323</v>
      </c>
      <c r="H25" s="15">
        <f t="shared" ref="H25:J25" si="4">H21</f>
        <v>0</v>
      </c>
      <c r="I25" s="15">
        <f t="shared" si="4"/>
        <v>0</v>
      </c>
      <c r="J25" s="15">
        <f t="shared" si="4"/>
        <v>0</v>
      </c>
      <c r="K25" s="67"/>
    </row>
    <row r="26" spans="1:11" ht="39.6" customHeight="1" x14ac:dyDescent="0.25">
      <c r="A26" s="61"/>
      <c r="B26" s="61"/>
      <c r="C26" s="61"/>
      <c r="D26" s="14" t="s">
        <v>31</v>
      </c>
      <c r="E26" s="83" t="s">
        <v>33</v>
      </c>
      <c r="F26" s="84"/>
      <c r="G26" s="84"/>
      <c r="H26" s="84"/>
      <c r="I26" s="84"/>
      <c r="J26" s="85"/>
      <c r="K26" s="67"/>
    </row>
    <row r="27" spans="1:11" ht="39.75" customHeight="1" x14ac:dyDescent="0.25">
      <c r="A27" s="16"/>
      <c r="B27" s="17"/>
      <c r="C27" s="17"/>
      <c r="D27" s="17"/>
      <c r="E27" s="17"/>
      <c r="F27" s="35"/>
      <c r="G27" s="17"/>
      <c r="H27" s="17"/>
      <c r="I27" s="17"/>
      <c r="J27" s="17"/>
      <c r="K27" s="17" t="s">
        <v>36</v>
      </c>
    </row>
    <row r="28" spans="1:11" s="19" customFormat="1" ht="19.5" customHeight="1" x14ac:dyDescent="0.3">
      <c r="B28" s="43" t="s">
        <v>17</v>
      </c>
      <c r="C28" s="43"/>
      <c r="D28" s="43"/>
      <c r="E28" s="43"/>
      <c r="F28" s="36"/>
      <c r="G28" s="18"/>
      <c r="H28" s="18"/>
      <c r="I28" s="18"/>
      <c r="J28" s="44" t="s">
        <v>20</v>
      </c>
      <c r="K28" s="44"/>
    </row>
    <row r="29" spans="1:11" s="19" customFormat="1" ht="19.5" customHeight="1" x14ac:dyDescent="0.3">
      <c r="B29" s="20"/>
      <c r="C29" s="21"/>
      <c r="D29" s="18"/>
      <c r="E29" s="18"/>
      <c r="F29" s="36"/>
      <c r="G29" s="18"/>
      <c r="H29" s="18"/>
      <c r="I29" s="18"/>
      <c r="J29" s="18"/>
      <c r="K29" s="22"/>
    </row>
    <row r="30" spans="1:11" s="19" customFormat="1" ht="19.5" customHeight="1" x14ac:dyDescent="0.3">
      <c r="B30" s="21"/>
      <c r="C30" s="21"/>
      <c r="D30" s="18"/>
      <c r="E30" s="18"/>
      <c r="F30" s="36"/>
      <c r="G30" s="18"/>
      <c r="H30" s="18"/>
      <c r="I30" s="18"/>
      <c r="J30" s="18"/>
      <c r="K30" s="22"/>
    </row>
    <row r="31" spans="1:11" s="19" customFormat="1" ht="19.5" customHeight="1" x14ac:dyDescent="0.3">
      <c r="B31" s="43" t="s">
        <v>18</v>
      </c>
      <c r="C31" s="43"/>
      <c r="D31" s="43"/>
      <c r="E31" s="43"/>
      <c r="F31" s="36"/>
      <c r="G31" s="18"/>
      <c r="H31" s="18"/>
      <c r="I31" s="18"/>
      <c r="J31" s="44" t="s">
        <v>21</v>
      </c>
      <c r="K31" s="44"/>
    </row>
    <row r="32" spans="1:11" s="19" customFormat="1" ht="42.75" customHeight="1" x14ac:dyDescent="0.3">
      <c r="B32" s="43" t="s">
        <v>19</v>
      </c>
      <c r="C32" s="43"/>
      <c r="D32" s="43"/>
      <c r="E32" s="43"/>
      <c r="F32" s="36"/>
      <c r="G32" s="18"/>
      <c r="H32" s="18"/>
      <c r="I32" s="18"/>
      <c r="J32" s="18"/>
      <c r="K32" s="23"/>
    </row>
    <row r="33" spans="2:11" s="19" customFormat="1" ht="42.75" customHeight="1" x14ac:dyDescent="0.3">
      <c r="B33" s="21"/>
      <c r="C33" s="21"/>
      <c r="D33" s="21"/>
      <c r="E33" s="27"/>
      <c r="F33" s="36"/>
      <c r="G33" s="18"/>
      <c r="H33" s="18"/>
      <c r="I33" s="18"/>
      <c r="J33" s="18"/>
      <c r="K33" s="22"/>
    </row>
    <row r="34" spans="2:11" s="19" customFormat="1" ht="22.5" customHeight="1" x14ac:dyDescent="0.3">
      <c r="B34" s="20"/>
      <c r="C34" s="24"/>
      <c r="F34" s="37"/>
      <c r="K34" s="22"/>
    </row>
    <row r="35" spans="2:11" x14ac:dyDescent="0.25">
      <c r="E35" s="25"/>
      <c r="K35" s="26"/>
    </row>
    <row r="36" spans="2:11" x14ac:dyDescent="0.25">
      <c r="F36" s="39"/>
    </row>
    <row r="37" spans="2:11" x14ac:dyDescent="0.25">
      <c r="F37" s="39"/>
    </row>
    <row r="41" spans="2:11" x14ac:dyDescent="0.25">
      <c r="F41" s="39"/>
    </row>
  </sheetData>
  <mergeCells count="36">
    <mergeCell ref="A1:K1"/>
    <mergeCell ref="K23:K26"/>
    <mergeCell ref="K19:K22"/>
    <mergeCell ref="K8:K11"/>
    <mergeCell ref="A8:A11"/>
    <mergeCell ref="B8:B11"/>
    <mergeCell ref="C8:C11"/>
    <mergeCell ref="A19:C22"/>
    <mergeCell ref="A23:C26"/>
    <mergeCell ref="B12:B15"/>
    <mergeCell ref="C12:C15"/>
    <mergeCell ref="E22:J22"/>
    <mergeCell ref="E26:J26"/>
    <mergeCell ref="I2:K2"/>
    <mergeCell ref="A3:K3"/>
    <mergeCell ref="C5:C6"/>
    <mergeCell ref="D5:D6"/>
    <mergeCell ref="A5:A6"/>
    <mergeCell ref="K5:K6"/>
    <mergeCell ref="E5:E6"/>
    <mergeCell ref="B5:B6"/>
    <mergeCell ref="F5:J5"/>
    <mergeCell ref="A7:K7"/>
    <mergeCell ref="A12:A15"/>
    <mergeCell ref="K16:K18"/>
    <mergeCell ref="K12:K15"/>
    <mergeCell ref="A16:A18"/>
    <mergeCell ref="B16:B18"/>
    <mergeCell ref="C16:C18"/>
    <mergeCell ref="E11:J11"/>
    <mergeCell ref="E15:J15"/>
    <mergeCell ref="B32:E32"/>
    <mergeCell ref="B31:E31"/>
    <mergeCell ref="J28:K28"/>
    <mergeCell ref="J31:K31"/>
    <mergeCell ref="B28:E28"/>
  </mergeCells>
  <printOptions horizontalCentered="1"/>
  <pageMargins left="0.59055118110236227" right="0.39370078740157483" top="0.59055118110236227" bottom="0.39370078740157483" header="0.11811023622047245" footer="0.11811023622047245"/>
  <pageSetup paperSize="9" scale="65" fitToWidth="0" fitToHeight="0" orientation="landscape" r:id="rId1"/>
  <headerFooter differentFirst="1">
    <oddHeader>&amp;C&amp;P</oddHead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22.01.2026</vt:lpstr>
      <vt:lpstr>'22.01.2026'!Заголовки_для_печати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Ильвуткин Сергей Борисович</dc:creator>
  <cp:lastModifiedBy>Чаплинская Ольга Владимировна</cp:lastModifiedBy>
  <cp:lastPrinted>2026-01-26T11:38:55Z</cp:lastPrinted>
  <dcterms:created xsi:type="dcterms:W3CDTF">2019-09-05T08:55:04Z</dcterms:created>
  <dcterms:modified xsi:type="dcterms:W3CDTF">2026-01-26T13:49:33Z</dcterms:modified>
</cp:coreProperties>
</file>