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Лист1" sheetId="1" r:id="rId1"/>
  </sheets>
  <definedNames>
    <definedName name="_xlnm.Print_Titles" localSheetId="0">Лист1!$11:$14</definedName>
    <definedName name="_xlnm.Print_Area" localSheetId="0">Лист1!$A$2:$S$35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0" i="1" l="1"/>
  <c r="O20" i="1" l="1"/>
  <c r="M19" i="1" l="1"/>
  <c r="P19" i="1" l="1"/>
  <c r="O19" i="1"/>
  <c r="N19" i="1"/>
  <c r="P18" i="1"/>
  <c r="O18" i="1"/>
  <c r="N18" i="1"/>
  <c r="M18" i="1"/>
  <c r="P17" i="1" l="1"/>
  <c r="L19" i="1" l="1"/>
  <c r="L18" i="1"/>
  <c r="O29" i="1" l="1"/>
  <c r="O28" i="1"/>
  <c r="O27" i="1"/>
  <c r="O26" i="1" l="1"/>
  <c r="O17" i="1"/>
  <c r="N20" i="1"/>
  <c r="L25" i="1"/>
  <c r="L24" i="1"/>
  <c r="O23" i="1"/>
  <c r="L23" i="1" l="1"/>
  <c r="N17" i="1"/>
  <c r="M28" i="1" l="1"/>
  <c r="N28" i="1"/>
  <c r="L28" i="1" l="1"/>
  <c r="Q17" i="1" l="1"/>
  <c r="M20" i="1"/>
  <c r="Q20" i="1"/>
  <c r="L21" i="1"/>
  <c r="L22" i="1"/>
  <c r="L20" i="1" l="1"/>
  <c r="M17" i="1"/>
  <c r="L17" i="1" l="1"/>
  <c r="N29" i="1" l="1"/>
  <c r="N27" i="1"/>
  <c r="N26" i="1" l="1"/>
  <c r="Q23" i="1"/>
  <c r="N23" i="1"/>
  <c r="M23" i="1"/>
  <c r="M27" i="1"/>
  <c r="L27" i="1" s="1"/>
  <c r="Q27" i="1"/>
  <c r="M29" i="1"/>
  <c r="Q29" i="1"/>
  <c r="M30" i="1"/>
  <c r="N30" i="1"/>
  <c r="Q30" i="1"/>
  <c r="L31" i="1"/>
  <c r="L32" i="1"/>
  <c r="L33" i="1"/>
  <c r="L29" i="1" l="1"/>
  <c r="L26" i="1" s="1"/>
  <c r="Q26" i="1"/>
  <c r="L30" i="1"/>
  <c r="M26" i="1"/>
</calcChain>
</file>

<file path=xl/sharedStrings.xml><?xml version="1.0" encoding="utf-8"?>
<sst xmlns="http://schemas.openxmlformats.org/spreadsheetml/2006/main" count="85" uniqueCount="56">
  <si>
    <t xml:space="preserve"> </t>
  </si>
  <si>
    <t>N п/п</t>
  </si>
  <si>
    <t>Всего</t>
  </si>
  <si>
    <t>Средства бюджета Московской области</t>
  </si>
  <si>
    <t>Итого:</t>
  </si>
  <si>
    <t>АДРЕСНЫЙ ПЕРЕЧЕНЬ ПО СТРОИТЕЛЬСТВУ И РЕКОНСТРУКЦИИ ОБЪЕКТОВ МУНИЦИПАЛЬНОЙ СОБСТВЕННОСТИ ОДИНЦОВСКОГО ГОРОДСКОГО ОКРУГА</t>
  </si>
  <si>
    <t>Средства бюджета Одинцовского городского округа</t>
  </si>
  <si>
    <t xml:space="preserve">Муниципальный заказчик:  Администрация Одинцовского городского округа Московской области             </t>
  </si>
  <si>
    <t xml:space="preserve">Профинансировано на 01.01.2020,
тыс. руб. *
</t>
  </si>
  <si>
    <t>Ответственный за выполнение мероприятия: Управление капитального строительства</t>
  </si>
  <si>
    <t>СОШ на 550 мест по адресу: Московская область, Одинцовский городской округ, с. Немчиновка, ул. Московская (ПИР и строительство)</t>
  </si>
  <si>
    <t>СОШ на 1100 мест в мкр. Восточный, г. Звенигород, г.о. Одинцовский (ПИР и строительство)</t>
  </si>
  <si>
    <t>кроме того: строительный контроль</t>
  </si>
  <si>
    <t>4.</t>
  </si>
  <si>
    <t>Мощность/
прирост мощности объекта 
(кв. метр, погонный метр, место, койко-место и т.д.)</t>
  </si>
  <si>
    <t xml:space="preserve">Наименование главного распорядителя средств бюджета
Одинцовского 
городского округа
</t>
  </si>
  <si>
    <t>Администрация Одинцовского городского округа Московской области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</si>
  <si>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 6</t>
  </si>
  <si>
    <t>6.</t>
  </si>
  <si>
    <t>6.1</t>
  </si>
  <si>
    <t>Наименование объекта, сведения о регистрации права собственности</t>
  </si>
  <si>
    <t>Адрес объекта</t>
  </si>
  <si>
    <t>Направление инвестирования</t>
  </si>
  <si>
    <t xml:space="preserve">Сроки проведения работ по проектированию, строительству/
реконструкции объектов
(дд.мм.гг - дд.мм.гг)
</t>
  </si>
  <si>
    <t>Открытие объекта/завершение работ (дд.мм.гг)</t>
  </si>
  <si>
    <t>Предельная стоимость объекта капитального строительства/работ (тыс. руб.)</t>
  </si>
  <si>
    <t>Источники финансирования, в том числе по годам реализации программы (тыс.руб.)</t>
  </si>
  <si>
    <t>Финансирование (тыс. руб.)</t>
  </si>
  <si>
    <t>Остаток сметной стоимости до ввода в эксплуатацию объекта капитального строительства/до завершения работ (тыс. руб.)</t>
  </si>
  <si>
    <t>Московская область, Одинцовский городской округ, с. Немчиновка, ул. Московская</t>
  </si>
  <si>
    <t xml:space="preserve">мкр. Восточный, г. Звенигород, г.о. Одинцовский </t>
  </si>
  <si>
    <t>Московская область, Одинцовский городской округ, р.п. Новоивановское, ул. Агрохимиков, д. 6</t>
  </si>
  <si>
    <t>Х</t>
  </si>
  <si>
    <t>строительство(в том числе ПИР)</t>
  </si>
  <si>
    <t>4.1.</t>
  </si>
  <si>
    <t>4.2.</t>
  </si>
  <si>
    <t>550 мест</t>
  </si>
  <si>
    <t>1100 мест</t>
  </si>
  <si>
    <t>950 мест</t>
  </si>
  <si>
    <t>31.03.2022-06.06.2025</t>
  </si>
  <si>
    <t>МОСКОВСКОЙ ОБЛАСТИ, ФИНАНСИРОВАНИЕ КОТОРЫХ ПРЕДУСМОТРЕНО МУНИЦИПАЛЬНОЙ ПРОГРАММОЙ "СТРОИТЕЛЬСТВО И КАПИТАЛЬНЫЙ РЕМОНТ ОБЪЕКТОВ СОЦИАЛЬНОЙ ИНФРАСТРУКТУРЫ"</t>
  </si>
  <si>
    <t>Подпрограмма 3  «Строительство (реконструкция), капитальный ремонт объектов образования»</t>
  </si>
  <si>
    <t xml:space="preserve">Основное мероприятие 02. Организация строительства (реконструкции) объектов общего образования  </t>
  </si>
  <si>
    <t>31.03.2021-30.08.2024</t>
  </si>
  <si>
    <r>
      <rPr>
        <b/>
        <sz val="11"/>
        <color theme="1"/>
        <rFont val="Times New Roman"/>
        <family val="1"/>
        <charset val="204"/>
      </rPr>
      <t>Мероприятие 02.03.</t>
    </r>
    <r>
      <rPr>
        <sz val="11"/>
        <color theme="1"/>
        <rFont val="Times New Roman"/>
        <family val="1"/>
        <charset val="204"/>
      </rPr>
      <t xml:space="preserve"> 
Капитальные вложения в объекты общего образования</t>
    </r>
  </si>
  <si>
    <r>
      <rPr>
        <b/>
        <sz val="11"/>
        <color theme="1"/>
        <rFont val="Times New Roman"/>
        <family val="1"/>
        <charset val="204"/>
      </rPr>
      <t>Мероприятие 02.05.</t>
    </r>
    <r>
      <rPr>
        <sz val="11"/>
        <color theme="1"/>
        <rFont val="Times New Roman"/>
        <family val="1"/>
        <charset val="204"/>
      </rPr>
      <t xml:space="preserve"> 
Капитальные вложения в объекты общего образования в целях синхронизации с жилой застройкой</t>
    </r>
  </si>
  <si>
    <t>Начальник Управления капитального строительства                                                                   Н.В. Хворостьянова</t>
  </si>
  <si>
    <t xml:space="preserve">Профинансировано на 01.01.2025
(тыс. руб.) </t>
  </si>
  <si>
    <t>2026 год</t>
  </si>
  <si>
    <t>2027 год</t>
  </si>
  <si>
    <t>2028 год</t>
  </si>
  <si>
    <t>2029 год</t>
  </si>
  <si>
    <t>2030 год</t>
  </si>
  <si>
    <t>31.03.2022-15.09.2025</t>
  </si>
  <si>
    <t xml:space="preserve">
Приложение 2
к постановлению Администрации
Одинцовского городского округа
Московской области
от _________________№ ________
«Приложение 3 к муниципальной программе
</t>
  </si>
  <si>
    <r>
      <rPr>
        <b/>
        <sz val="14"/>
        <color theme="1"/>
        <rFont val="Times New Roman"/>
        <family val="1"/>
        <charset val="204"/>
      </rPr>
      <t>»</t>
    </r>
    <r>
      <rPr>
        <b/>
        <sz val="11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</si>
</sst>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000"/>
    <numFmt numFmtId="166" formatCode="#,##0.00000_ ;[Red]\-#,##0.00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165" fontId="1" fillId="0" borderId="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8" xfId="0" applyFont="1" applyFill="1" applyBorder="1" applyAlignment="1">
      <alignment vertical="top" wrapText="1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0" fillId="0" borderId="0" xfId="0" applyFill="1" applyBorder="1"/>
    <xf numFmtId="165" fontId="0" fillId="0" borderId="0" xfId="0" applyNumberFormat="1" applyFill="1"/>
    <xf numFmtId="165" fontId="4" fillId="0" borderId="16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166" fontId="0" fillId="0" borderId="0" xfId="0" applyNumberFormat="1" applyFill="1" applyBorder="1"/>
    <xf numFmtId="0" fontId="1" fillId="0" borderId="0" xfId="0" applyFont="1" applyFill="1" applyAlignment="1">
      <alignment horizontal="right" vertical="center"/>
    </xf>
    <xf numFmtId="165" fontId="3" fillId="0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1" fillId="0" borderId="8" xfId="0" applyNumberFormat="1" applyFont="1" applyFill="1" applyBorder="1" applyAlignment="1">
      <alignment horizontal="center" vertical="top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top"/>
    </xf>
    <xf numFmtId="4" fontId="1" fillId="0" borderId="8" xfId="1" applyNumberFormat="1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21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center" vertical="top" wrapText="1"/>
    </xf>
    <xf numFmtId="165" fontId="3" fillId="0" borderId="13" xfId="0" applyNumberFormat="1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3" fontId="3" fillId="0" borderId="9" xfId="0" applyNumberFormat="1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1" fillId="0" borderId="13" xfId="0" applyNumberFormat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65" fontId="8" fillId="0" borderId="9" xfId="0" applyNumberFormat="1" applyFont="1" applyFill="1" applyBorder="1" applyAlignment="1">
      <alignment horizontal="center" vertical="top" wrapText="1"/>
    </xf>
    <xf numFmtId="165" fontId="8" fillId="0" borderId="13" xfId="0" applyNumberFormat="1" applyFont="1" applyFill="1" applyBorder="1" applyAlignment="1">
      <alignment horizontal="center" vertical="top" wrapText="1"/>
    </xf>
    <xf numFmtId="165" fontId="8" fillId="0" borderId="14" xfId="0" applyNumberFormat="1" applyFont="1" applyFill="1" applyBorder="1" applyAlignment="1">
      <alignment horizontal="center" vertical="top" wrapText="1"/>
    </xf>
    <xf numFmtId="14" fontId="8" fillId="0" borderId="9" xfId="0" applyNumberFormat="1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49" fontId="1" fillId="0" borderId="1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14" fontId="1" fillId="0" borderId="9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53"/>
  <sheetViews>
    <sheetView tabSelected="1" view="pageBreakPreview" topLeftCell="A7" zoomScale="60" zoomScaleNormal="60" workbookViewId="0">
      <selection activeCell="G23" sqref="G23:G25"/>
    </sheetView>
  </sheetViews>
  <sheetFormatPr defaultRowHeight="15" x14ac:dyDescent="0.25"/>
  <cols>
    <col min="1" max="1" width="5.28515625" style="18" customWidth="1"/>
    <col min="2" max="2" width="26.85546875" style="18" customWidth="1"/>
    <col min="3" max="3" width="13.140625" style="18" customWidth="1"/>
    <col min="4" max="4" width="17.42578125" style="18" customWidth="1"/>
    <col min="5" max="5" width="13.140625" style="18" customWidth="1"/>
    <col min="6" max="6" width="16.7109375" style="18" customWidth="1"/>
    <col min="7" max="7" width="13.140625" style="18" customWidth="1"/>
    <col min="8" max="8" width="19.42578125" style="18" customWidth="1"/>
    <col min="9" max="9" width="18.7109375" style="18" hidden="1" customWidth="1"/>
    <col min="10" max="10" width="20.42578125" style="18" customWidth="1"/>
    <col min="11" max="11" width="17.5703125" style="18" customWidth="1"/>
    <col min="12" max="12" width="21" style="18" customWidth="1"/>
    <col min="13" max="13" width="18.5703125" style="18" customWidth="1"/>
    <col min="14" max="14" width="19.140625" style="18" customWidth="1"/>
    <col min="15" max="15" width="18.85546875" style="18" customWidth="1"/>
    <col min="16" max="16" width="18" style="18" customWidth="1"/>
    <col min="17" max="17" width="15.7109375" style="18" customWidth="1"/>
    <col min="18" max="18" width="16.42578125" style="18" customWidth="1"/>
    <col min="19" max="19" width="19.7109375" style="18" customWidth="1"/>
    <col min="20" max="20" width="5" customWidth="1"/>
    <col min="21" max="21" width="20.28515625" customWidth="1"/>
    <col min="22" max="22" width="18.85546875" customWidth="1"/>
    <col min="23" max="23" width="19.140625" customWidth="1"/>
    <col min="24" max="24" width="13.140625" bestFit="1" customWidth="1"/>
  </cols>
  <sheetData>
    <row r="2" spans="1:19" ht="125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6"/>
      <c r="N2" s="106"/>
      <c r="O2" s="106"/>
      <c r="P2" s="44" t="s">
        <v>54</v>
      </c>
      <c r="Q2" s="45"/>
      <c r="R2" s="45"/>
      <c r="S2" s="35"/>
    </row>
    <row r="3" spans="1:19" x14ac:dyDescent="0.25">
      <c r="A3" s="1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.75" x14ac:dyDescent="0.25">
      <c r="A4" s="82" t="s">
        <v>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1:19" ht="15.75" x14ac:dyDescent="0.25">
      <c r="A5" s="82" t="s">
        <v>40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15.75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5.75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ht="15.75" x14ac:dyDescent="0.25">
      <c r="A8" s="7" t="s">
        <v>7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4.6" customHeight="1" x14ac:dyDescent="0.25">
      <c r="A9" s="86" t="s">
        <v>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16.5" thickBot="1" x14ac:dyDescent="0.3">
      <c r="A10" s="7" t="s"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65.45" customHeight="1" x14ac:dyDescent="0.25">
      <c r="A11" s="83" t="s">
        <v>1</v>
      </c>
      <c r="B11" s="83" t="s">
        <v>20</v>
      </c>
      <c r="C11" s="83" t="s">
        <v>14</v>
      </c>
      <c r="D11" s="83" t="s">
        <v>21</v>
      </c>
      <c r="E11" s="83" t="s">
        <v>22</v>
      </c>
      <c r="F11" s="89" t="s">
        <v>23</v>
      </c>
      <c r="G11" s="83" t="s">
        <v>24</v>
      </c>
      <c r="H11" s="83" t="s">
        <v>25</v>
      </c>
      <c r="I11" s="83" t="s">
        <v>8</v>
      </c>
      <c r="J11" s="83" t="s">
        <v>47</v>
      </c>
      <c r="K11" s="83" t="s">
        <v>26</v>
      </c>
      <c r="L11" s="92" t="s">
        <v>27</v>
      </c>
      <c r="M11" s="93"/>
      <c r="N11" s="93"/>
      <c r="O11" s="93"/>
      <c r="P11" s="93"/>
      <c r="Q11" s="94"/>
      <c r="R11" s="83" t="s">
        <v>28</v>
      </c>
      <c r="S11" s="83" t="s">
        <v>15</v>
      </c>
    </row>
    <row r="12" spans="1:19" ht="15.75" thickBot="1" x14ac:dyDescent="0.3">
      <c r="A12" s="84"/>
      <c r="B12" s="84"/>
      <c r="C12" s="84"/>
      <c r="D12" s="98"/>
      <c r="E12" s="98"/>
      <c r="F12" s="90"/>
      <c r="G12" s="84"/>
      <c r="H12" s="84"/>
      <c r="I12" s="84"/>
      <c r="J12" s="87"/>
      <c r="K12" s="84"/>
      <c r="L12" s="95"/>
      <c r="M12" s="96"/>
      <c r="N12" s="96"/>
      <c r="O12" s="96"/>
      <c r="P12" s="96"/>
      <c r="Q12" s="97"/>
      <c r="R12" s="84"/>
      <c r="S12" s="84"/>
    </row>
    <row r="13" spans="1:19" ht="81.75" customHeight="1" thickBot="1" x14ac:dyDescent="0.3">
      <c r="A13" s="85"/>
      <c r="B13" s="85"/>
      <c r="C13" s="85"/>
      <c r="D13" s="99"/>
      <c r="E13" s="99"/>
      <c r="F13" s="91"/>
      <c r="G13" s="85"/>
      <c r="H13" s="85"/>
      <c r="I13" s="85"/>
      <c r="J13" s="88"/>
      <c r="K13" s="85"/>
      <c r="L13" s="21" t="s">
        <v>2</v>
      </c>
      <c r="M13" s="21" t="s">
        <v>48</v>
      </c>
      <c r="N13" s="21" t="s">
        <v>49</v>
      </c>
      <c r="O13" s="21" t="s">
        <v>50</v>
      </c>
      <c r="P13" s="21" t="s">
        <v>51</v>
      </c>
      <c r="Q13" s="21" t="s">
        <v>52</v>
      </c>
      <c r="R13" s="85"/>
      <c r="S13" s="85"/>
    </row>
    <row r="14" spans="1:19" ht="15.75" thickBot="1" x14ac:dyDescent="0.3">
      <c r="A14" s="19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6</v>
      </c>
      <c r="J14" s="20">
        <v>9</v>
      </c>
      <c r="K14" s="20">
        <v>10</v>
      </c>
      <c r="L14" s="20">
        <v>11</v>
      </c>
      <c r="M14" s="20">
        <v>12</v>
      </c>
      <c r="N14" s="20">
        <v>13</v>
      </c>
      <c r="O14" s="20">
        <v>14</v>
      </c>
      <c r="P14" s="20">
        <v>15</v>
      </c>
      <c r="Q14" s="20">
        <v>16</v>
      </c>
      <c r="R14" s="20">
        <v>17</v>
      </c>
      <c r="S14" s="20">
        <v>18</v>
      </c>
    </row>
    <row r="15" spans="1:19" s="2" customFormat="1" ht="18.75" customHeight="1" x14ac:dyDescent="0.25">
      <c r="A15" s="100" t="s">
        <v>41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</row>
    <row r="16" spans="1:19" s="8" customFormat="1" ht="25.15" customHeight="1" x14ac:dyDescent="0.25">
      <c r="A16" s="103" t="s">
        <v>42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5"/>
    </row>
    <row r="17" spans="1:24" s="2" customFormat="1" ht="25.15" customHeight="1" x14ac:dyDescent="0.25">
      <c r="A17" s="72" t="s">
        <v>13</v>
      </c>
      <c r="B17" s="77" t="s">
        <v>44</v>
      </c>
      <c r="C17" s="50" t="s">
        <v>32</v>
      </c>
      <c r="D17" s="50" t="s">
        <v>32</v>
      </c>
      <c r="E17" s="50" t="s">
        <v>32</v>
      </c>
      <c r="F17" s="50" t="s">
        <v>32</v>
      </c>
      <c r="G17" s="50" t="s">
        <v>32</v>
      </c>
      <c r="H17" s="47" t="s">
        <v>32</v>
      </c>
      <c r="I17" s="31">
        <v>899018.85929000005</v>
      </c>
      <c r="J17" s="47" t="s">
        <v>32</v>
      </c>
      <c r="K17" s="23" t="s">
        <v>4</v>
      </c>
      <c r="L17" s="15">
        <f t="shared" ref="L17:Q17" si="0">L18+L19</f>
        <v>0</v>
      </c>
      <c r="M17" s="15">
        <f t="shared" si="0"/>
        <v>0</v>
      </c>
      <c r="N17" s="15">
        <f t="shared" si="0"/>
        <v>0</v>
      </c>
      <c r="O17" s="15">
        <f t="shared" si="0"/>
        <v>0</v>
      </c>
      <c r="P17" s="15">
        <f t="shared" si="0"/>
        <v>0</v>
      </c>
      <c r="Q17" s="15">
        <f t="shared" si="0"/>
        <v>0</v>
      </c>
      <c r="R17" s="15">
        <v>0</v>
      </c>
      <c r="S17" s="55" t="s">
        <v>16</v>
      </c>
    </row>
    <row r="18" spans="1:24" s="2" customFormat="1" ht="57" customHeight="1" x14ac:dyDescent="0.25">
      <c r="A18" s="73"/>
      <c r="B18" s="112"/>
      <c r="C18" s="107"/>
      <c r="D18" s="61"/>
      <c r="E18" s="61"/>
      <c r="F18" s="61"/>
      <c r="G18" s="107"/>
      <c r="H18" s="48"/>
      <c r="I18" s="31">
        <v>266685.93570999999</v>
      </c>
      <c r="J18" s="108"/>
      <c r="K18" s="34" t="s">
        <v>3</v>
      </c>
      <c r="L18" s="15">
        <f>M18+N18+O18+P18</f>
        <v>0</v>
      </c>
      <c r="M18" s="15">
        <f t="shared" ref="M18:P19" si="1">M21+M24</f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v>0</v>
      </c>
      <c r="R18" s="15">
        <v>0</v>
      </c>
      <c r="S18" s="56"/>
    </row>
    <row r="19" spans="1:24" s="2" customFormat="1" ht="73.900000000000006" customHeight="1" x14ac:dyDescent="0.25">
      <c r="A19" s="73"/>
      <c r="B19" s="112"/>
      <c r="C19" s="107"/>
      <c r="D19" s="62"/>
      <c r="E19" s="62"/>
      <c r="F19" s="28"/>
      <c r="G19" s="107"/>
      <c r="H19" s="48"/>
      <c r="I19" s="28">
        <v>10065.74317</v>
      </c>
      <c r="J19" s="108"/>
      <c r="K19" s="33" t="s">
        <v>6</v>
      </c>
      <c r="L19" s="15">
        <f>M19+N19+O19+P19</f>
        <v>0</v>
      </c>
      <c r="M19" s="15">
        <f>M22+M25</f>
        <v>0</v>
      </c>
      <c r="N19" s="15">
        <f t="shared" si="1"/>
        <v>0</v>
      </c>
      <c r="O19" s="15">
        <f t="shared" si="1"/>
        <v>0</v>
      </c>
      <c r="P19" s="15">
        <f t="shared" si="1"/>
        <v>0</v>
      </c>
      <c r="Q19" s="15">
        <v>0</v>
      </c>
      <c r="R19" s="15">
        <v>0</v>
      </c>
      <c r="S19" s="56"/>
    </row>
    <row r="20" spans="1:24" s="2" customFormat="1" ht="28.15" customHeight="1" x14ac:dyDescent="0.25">
      <c r="A20" s="79" t="s">
        <v>34</v>
      </c>
      <c r="B20" s="77" t="s">
        <v>10</v>
      </c>
      <c r="C20" s="60" t="s">
        <v>36</v>
      </c>
      <c r="D20" s="60" t="s">
        <v>29</v>
      </c>
      <c r="E20" s="60" t="s">
        <v>33</v>
      </c>
      <c r="F20" s="60" t="s">
        <v>43</v>
      </c>
      <c r="G20" s="113">
        <v>45546</v>
      </c>
      <c r="H20" s="63">
        <v>1851961.46</v>
      </c>
      <c r="I20" s="36">
        <v>0</v>
      </c>
      <c r="J20" s="63">
        <v>1607113.37423</v>
      </c>
      <c r="K20" s="25" t="s">
        <v>4</v>
      </c>
      <c r="L20" s="1">
        <f>SUM(L21:L22)</f>
        <v>0</v>
      </c>
      <c r="M20" s="1">
        <f>SUM(M21:M22)</f>
        <v>0</v>
      </c>
      <c r="N20" s="1">
        <f>SUM(N21:N22)</f>
        <v>0</v>
      </c>
      <c r="O20" s="1">
        <f>SUM(O21:O22)</f>
        <v>0</v>
      </c>
      <c r="P20" s="1">
        <v>0</v>
      </c>
      <c r="Q20" s="1">
        <f>SUM(Q21:Q22)</f>
        <v>0</v>
      </c>
      <c r="R20" s="1">
        <v>0</v>
      </c>
      <c r="S20" s="56"/>
    </row>
    <row r="21" spans="1:24" s="2" customFormat="1" ht="69.75" customHeight="1" x14ac:dyDescent="0.25">
      <c r="A21" s="80"/>
      <c r="B21" s="112"/>
      <c r="C21" s="75"/>
      <c r="D21" s="108"/>
      <c r="E21" s="108"/>
      <c r="F21" s="108"/>
      <c r="G21" s="75"/>
      <c r="H21" s="64"/>
      <c r="I21" s="36">
        <v>0</v>
      </c>
      <c r="J21" s="108"/>
      <c r="K21" s="3" t="s">
        <v>3</v>
      </c>
      <c r="L21" s="4">
        <f t="shared" ref="L21:L22" si="2">SUM(M21:N21)</f>
        <v>0</v>
      </c>
      <c r="M21" s="1">
        <v>0</v>
      </c>
      <c r="N21" s="4">
        <v>0</v>
      </c>
      <c r="O21" s="4">
        <v>0</v>
      </c>
      <c r="P21" s="4">
        <v>0</v>
      </c>
      <c r="Q21" s="4">
        <v>0</v>
      </c>
      <c r="R21" s="1">
        <v>0</v>
      </c>
      <c r="S21" s="56"/>
    </row>
    <row r="22" spans="1:24" s="2" customFormat="1" ht="76.5" customHeight="1" x14ac:dyDescent="0.25">
      <c r="A22" s="81"/>
      <c r="B22" s="78"/>
      <c r="C22" s="76"/>
      <c r="D22" s="109"/>
      <c r="E22" s="109"/>
      <c r="F22" s="109"/>
      <c r="G22" s="76"/>
      <c r="H22" s="65"/>
      <c r="I22" s="26">
        <v>0</v>
      </c>
      <c r="J22" s="109"/>
      <c r="K22" s="3" t="s">
        <v>6</v>
      </c>
      <c r="L22" s="4">
        <f t="shared" si="2"/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56"/>
    </row>
    <row r="23" spans="1:24" s="2" customFormat="1" ht="25.15" customHeight="1" x14ac:dyDescent="0.25">
      <c r="A23" s="79" t="s">
        <v>35</v>
      </c>
      <c r="B23" s="77" t="s">
        <v>11</v>
      </c>
      <c r="C23" s="60" t="s">
        <v>37</v>
      </c>
      <c r="D23" s="60" t="s">
        <v>30</v>
      </c>
      <c r="E23" s="60" t="s">
        <v>33</v>
      </c>
      <c r="F23" s="60" t="s">
        <v>39</v>
      </c>
      <c r="G23" s="113">
        <v>45901</v>
      </c>
      <c r="H23" s="63">
        <v>3094088.61</v>
      </c>
      <c r="I23" s="36">
        <v>0</v>
      </c>
      <c r="J23" s="63">
        <v>1629392.22801</v>
      </c>
      <c r="K23" s="25" t="s">
        <v>4</v>
      </c>
      <c r="L23" s="1">
        <f>L24+L25</f>
        <v>0</v>
      </c>
      <c r="M23" s="1">
        <f>SUM(M24:M25)</f>
        <v>0</v>
      </c>
      <c r="N23" s="1">
        <f>SUM(N24:N25)</f>
        <v>0</v>
      </c>
      <c r="O23" s="1">
        <f>SUM(O24:O25)</f>
        <v>0</v>
      </c>
      <c r="P23" s="1">
        <v>0</v>
      </c>
      <c r="Q23" s="1">
        <f>SUM(Q24:Q25)</f>
        <v>0</v>
      </c>
      <c r="R23" s="1">
        <v>0</v>
      </c>
      <c r="S23" s="56"/>
    </row>
    <row r="24" spans="1:24" s="2" customFormat="1" ht="58.15" customHeight="1" x14ac:dyDescent="0.25">
      <c r="A24" s="108"/>
      <c r="B24" s="110"/>
      <c r="C24" s="108"/>
      <c r="D24" s="61"/>
      <c r="E24" s="61"/>
      <c r="F24" s="108"/>
      <c r="G24" s="108"/>
      <c r="H24" s="108"/>
      <c r="I24" s="36">
        <v>0</v>
      </c>
      <c r="J24" s="108"/>
      <c r="K24" s="3" t="s">
        <v>3</v>
      </c>
      <c r="L24" s="4">
        <f>M24+N24+O24</f>
        <v>0</v>
      </c>
      <c r="M24" s="1">
        <v>0</v>
      </c>
      <c r="N24" s="4">
        <v>0</v>
      </c>
      <c r="O24" s="4">
        <v>0</v>
      </c>
      <c r="P24" s="4">
        <v>0</v>
      </c>
      <c r="Q24" s="4">
        <v>0</v>
      </c>
      <c r="R24" s="1">
        <v>0</v>
      </c>
      <c r="S24" s="56"/>
      <c r="U24" s="10"/>
      <c r="V24" s="10"/>
    </row>
    <row r="25" spans="1:24" s="2" customFormat="1" ht="75" customHeight="1" x14ac:dyDescent="0.25">
      <c r="A25" s="109"/>
      <c r="B25" s="111"/>
      <c r="C25" s="109"/>
      <c r="D25" s="62"/>
      <c r="E25" s="62"/>
      <c r="F25" s="109"/>
      <c r="G25" s="109"/>
      <c r="H25" s="109"/>
      <c r="I25" s="26"/>
      <c r="J25" s="109"/>
      <c r="K25" s="3" t="s">
        <v>6</v>
      </c>
      <c r="L25" s="4">
        <f>M25+N25+O25</f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56"/>
      <c r="U25" s="10"/>
      <c r="V25" s="10"/>
    </row>
    <row r="26" spans="1:24" s="2" customFormat="1" ht="29.25" customHeight="1" x14ac:dyDescent="0.25">
      <c r="A26" s="72" t="s">
        <v>18</v>
      </c>
      <c r="B26" s="77" t="s">
        <v>45</v>
      </c>
      <c r="C26" s="50" t="s">
        <v>32</v>
      </c>
      <c r="D26" s="50" t="s">
        <v>32</v>
      </c>
      <c r="E26" s="50" t="s">
        <v>32</v>
      </c>
      <c r="F26" s="50" t="s">
        <v>32</v>
      </c>
      <c r="G26" s="50" t="s">
        <v>32</v>
      </c>
      <c r="H26" s="47" t="s">
        <v>32</v>
      </c>
      <c r="I26" s="31">
        <v>899018.85929000005</v>
      </c>
      <c r="J26" s="47" t="s">
        <v>32</v>
      </c>
      <c r="K26" s="23" t="s">
        <v>4</v>
      </c>
      <c r="L26" s="15">
        <f>L27+L29</f>
        <v>959716.54999999993</v>
      </c>
      <c r="M26" s="37">
        <f>M27+M29</f>
        <v>959716.54999999993</v>
      </c>
      <c r="N26" s="15">
        <f>N27+N29</f>
        <v>0</v>
      </c>
      <c r="O26" s="15">
        <f>O27+O29</f>
        <v>0</v>
      </c>
      <c r="P26" s="15">
        <v>0</v>
      </c>
      <c r="Q26" s="15">
        <f>Q27+Q29</f>
        <v>0</v>
      </c>
      <c r="R26" s="15">
        <v>0</v>
      </c>
      <c r="S26" s="55" t="s">
        <v>16</v>
      </c>
    </row>
    <row r="27" spans="1:24" s="2" customFormat="1" ht="60.6" customHeight="1" x14ac:dyDescent="0.25">
      <c r="A27" s="73"/>
      <c r="B27" s="78"/>
      <c r="C27" s="51"/>
      <c r="D27" s="61"/>
      <c r="E27" s="61"/>
      <c r="F27" s="61"/>
      <c r="G27" s="51"/>
      <c r="H27" s="48"/>
      <c r="I27" s="31">
        <v>266685.93570999999</v>
      </c>
      <c r="J27" s="48"/>
      <c r="K27" s="53" t="s">
        <v>3</v>
      </c>
      <c r="L27" s="15">
        <f>M27+N27+O27</f>
        <v>908594.23</v>
      </c>
      <c r="M27" s="37">
        <f t="shared" ref="M27:N28" si="3">M31</f>
        <v>908594.23</v>
      </c>
      <c r="N27" s="15">
        <f t="shared" si="3"/>
        <v>0</v>
      </c>
      <c r="O27" s="15">
        <f>O31</f>
        <v>0</v>
      </c>
      <c r="P27" s="15">
        <v>0</v>
      </c>
      <c r="Q27" s="15">
        <f>Q31</f>
        <v>0</v>
      </c>
      <c r="R27" s="15">
        <v>0</v>
      </c>
      <c r="S27" s="56"/>
      <c r="U27" s="24"/>
      <c r="V27" s="24"/>
      <c r="W27" s="11"/>
    </row>
    <row r="28" spans="1:24" s="2" customFormat="1" ht="27.75" customHeight="1" x14ac:dyDescent="0.25">
      <c r="A28" s="73"/>
      <c r="B28" s="32" t="s">
        <v>12</v>
      </c>
      <c r="C28" s="51"/>
      <c r="D28" s="61"/>
      <c r="E28" s="61"/>
      <c r="F28" s="61"/>
      <c r="G28" s="51"/>
      <c r="H28" s="48"/>
      <c r="I28" s="27"/>
      <c r="J28" s="48"/>
      <c r="K28" s="54"/>
      <c r="L28" s="15">
        <f>M28+N28+O28</f>
        <v>834.31</v>
      </c>
      <c r="M28" s="38">
        <f t="shared" si="3"/>
        <v>834.31</v>
      </c>
      <c r="N28" s="17">
        <f t="shared" si="3"/>
        <v>0</v>
      </c>
      <c r="O28" s="15">
        <f>O32</f>
        <v>0</v>
      </c>
      <c r="P28" s="17">
        <v>0</v>
      </c>
      <c r="Q28" s="17">
        <v>0</v>
      </c>
      <c r="R28" s="17">
        <v>0</v>
      </c>
      <c r="S28" s="56"/>
      <c r="U28" s="12"/>
      <c r="V28" s="12"/>
      <c r="W28" s="13"/>
      <c r="X28" s="9"/>
    </row>
    <row r="29" spans="1:24" s="2" customFormat="1" ht="74.45" customHeight="1" x14ac:dyDescent="0.25">
      <c r="A29" s="74"/>
      <c r="B29" s="30"/>
      <c r="C29" s="52"/>
      <c r="D29" s="62"/>
      <c r="E29" s="62"/>
      <c r="F29" s="62"/>
      <c r="G29" s="52"/>
      <c r="H29" s="49"/>
      <c r="I29" s="29">
        <v>10065.74317</v>
      </c>
      <c r="J29" s="49"/>
      <c r="K29" s="16" t="s">
        <v>6</v>
      </c>
      <c r="L29" s="17">
        <f>SUM(M29:S29)</f>
        <v>51122.32</v>
      </c>
      <c r="M29" s="38">
        <f>M33</f>
        <v>51122.32</v>
      </c>
      <c r="N29" s="17">
        <f>N33</f>
        <v>0</v>
      </c>
      <c r="O29" s="15">
        <f>O33</f>
        <v>0</v>
      </c>
      <c r="P29" s="17">
        <v>0</v>
      </c>
      <c r="Q29" s="17">
        <f>Q33</f>
        <v>0</v>
      </c>
      <c r="R29" s="17">
        <v>0</v>
      </c>
      <c r="S29" s="56"/>
      <c r="U29" s="12"/>
      <c r="V29" s="10"/>
      <c r="W29" s="10"/>
    </row>
    <row r="30" spans="1:24" s="2" customFormat="1" ht="28.9" customHeight="1" x14ac:dyDescent="0.25">
      <c r="A30" s="79" t="s">
        <v>19</v>
      </c>
      <c r="B30" s="77" t="s">
        <v>17</v>
      </c>
      <c r="C30" s="60" t="s">
        <v>38</v>
      </c>
      <c r="D30" s="60" t="s">
        <v>31</v>
      </c>
      <c r="E30" s="60" t="s">
        <v>33</v>
      </c>
      <c r="F30" s="60" t="s">
        <v>53</v>
      </c>
      <c r="G30" s="69">
        <v>46062</v>
      </c>
      <c r="H30" s="66">
        <v>2664422.7000000002</v>
      </c>
      <c r="I30" s="63">
        <v>0</v>
      </c>
      <c r="J30" s="63">
        <v>927982.27647000004</v>
      </c>
      <c r="K30" s="25" t="s">
        <v>4</v>
      </c>
      <c r="L30" s="1">
        <f>L31+L33</f>
        <v>959716.54999999993</v>
      </c>
      <c r="M30" s="39">
        <f>M31+M33</f>
        <v>959716.54999999993</v>
      </c>
      <c r="N30" s="1">
        <f>N31+N33</f>
        <v>0</v>
      </c>
      <c r="O30" s="41">
        <f t="shared" ref="O30" si="4">O31+O32</f>
        <v>0</v>
      </c>
      <c r="P30" s="1">
        <v>0</v>
      </c>
      <c r="Q30" s="1">
        <f>Q31+Q33</f>
        <v>0</v>
      </c>
      <c r="R30" s="1">
        <v>0</v>
      </c>
      <c r="S30" s="56"/>
      <c r="U30" s="10"/>
      <c r="V30" s="10"/>
      <c r="W30" s="10"/>
    </row>
    <row r="31" spans="1:24" s="2" customFormat="1" ht="106.5" customHeight="1" x14ac:dyDescent="0.25">
      <c r="A31" s="80"/>
      <c r="B31" s="78"/>
      <c r="C31" s="75"/>
      <c r="D31" s="61"/>
      <c r="E31" s="61"/>
      <c r="F31" s="61"/>
      <c r="G31" s="70"/>
      <c r="H31" s="67"/>
      <c r="I31" s="64"/>
      <c r="J31" s="64"/>
      <c r="K31" s="58" t="s">
        <v>3</v>
      </c>
      <c r="L31" s="4">
        <f>SUM(M31:S31)</f>
        <v>908594.23</v>
      </c>
      <c r="M31" s="40">
        <v>908594.23</v>
      </c>
      <c r="N31" s="4">
        <v>0</v>
      </c>
      <c r="O31" s="42">
        <v>0</v>
      </c>
      <c r="P31" s="4">
        <v>0</v>
      </c>
      <c r="Q31" s="4">
        <v>0</v>
      </c>
      <c r="R31" s="1">
        <v>0</v>
      </c>
      <c r="S31" s="56"/>
    </row>
    <row r="32" spans="1:24" s="2" customFormat="1" ht="34.15" customHeight="1" x14ac:dyDescent="0.25">
      <c r="A32" s="80"/>
      <c r="B32" s="3" t="s">
        <v>12</v>
      </c>
      <c r="C32" s="75"/>
      <c r="D32" s="61"/>
      <c r="E32" s="61"/>
      <c r="F32" s="61"/>
      <c r="G32" s="70"/>
      <c r="H32" s="67"/>
      <c r="I32" s="64"/>
      <c r="J32" s="64"/>
      <c r="K32" s="59"/>
      <c r="L32" s="4">
        <f>SUM(M32:S32)</f>
        <v>834.31</v>
      </c>
      <c r="M32" s="40">
        <v>834.31</v>
      </c>
      <c r="N32" s="4">
        <v>0</v>
      </c>
      <c r="O32" s="42">
        <v>0</v>
      </c>
      <c r="P32" s="4">
        <v>0</v>
      </c>
      <c r="Q32" s="4">
        <v>0</v>
      </c>
      <c r="R32" s="4">
        <v>0</v>
      </c>
      <c r="S32" s="56"/>
    </row>
    <row r="33" spans="1:19" s="2" customFormat="1" ht="73.5" customHeight="1" x14ac:dyDescent="0.25">
      <c r="A33" s="81"/>
      <c r="B33" s="32"/>
      <c r="C33" s="76"/>
      <c r="D33" s="62"/>
      <c r="E33" s="62"/>
      <c r="F33" s="62"/>
      <c r="G33" s="71"/>
      <c r="H33" s="68"/>
      <c r="I33" s="65"/>
      <c r="J33" s="65"/>
      <c r="K33" s="3" t="s">
        <v>6</v>
      </c>
      <c r="L33" s="4">
        <f>SUM(M33:S33)</f>
        <v>51122.32</v>
      </c>
      <c r="M33" s="40">
        <v>51122.32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57"/>
    </row>
    <row r="34" spans="1:19" ht="27.75" customHeight="1" x14ac:dyDescent="0.25">
      <c r="A34" s="46" t="s">
        <v>55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1:19" ht="73.5" customHeight="1" x14ac:dyDescent="0.25">
      <c r="A35" s="43" t="s">
        <v>46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22"/>
      <c r="S35" s="22"/>
    </row>
    <row r="40" spans="1:19" ht="56.45" customHeight="1" x14ac:dyDescent="0.25"/>
    <row r="41" spans="1:19" ht="61.15" customHeight="1" x14ac:dyDescent="0.25"/>
    <row r="42" spans="1:19" ht="59.45" customHeight="1" x14ac:dyDescent="0.25"/>
    <row r="43" spans="1:19" ht="26.45" customHeight="1" x14ac:dyDescent="0.25"/>
    <row r="44" spans="1:19" ht="22.9" customHeight="1" x14ac:dyDescent="0.25"/>
    <row r="45" spans="1:19" ht="76.900000000000006" customHeight="1" x14ac:dyDescent="0.25"/>
    <row r="46" spans="1:19" ht="63.6" customHeight="1" x14ac:dyDescent="0.25"/>
    <row r="47" spans="1:19" ht="27" customHeight="1" x14ac:dyDescent="0.25"/>
    <row r="51" ht="21" customHeight="1" x14ac:dyDescent="0.25"/>
    <row r="52" ht="61.5" customHeight="1" x14ac:dyDescent="0.25"/>
    <row r="53" ht="66.599999999999994" customHeight="1" x14ac:dyDescent="0.25"/>
  </sheetData>
  <mergeCells count="75">
    <mergeCell ref="S17:S25"/>
    <mergeCell ref="A17:A19"/>
    <mergeCell ref="E17:E19"/>
    <mergeCell ref="B20:B22"/>
    <mergeCell ref="F23:F25"/>
    <mergeCell ref="G20:G22"/>
    <mergeCell ref="H20:H22"/>
    <mergeCell ref="G23:G25"/>
    <mergeCell ref="E20:E22"/>
    <mergeCell ref="F20:F22"/>
    <mergeCell ref="F17:F18"/>
    <mergeCell ref="B17:B19"/>
    <mergeCell ref="A23:A25"/>
    <mergeCell ref="A20:A22"/>
    <mergeCell ref="A16:S16"/>
    <mergeCell ref="M2:O2"/>
    <mergeCell ref="C17:C19"/>
    <mergeCell ref="H17:H19"/>
    <mergeCell ref="H23:H25"/>
    <mergeCell ref="J17:J19"/>
    <mergeCell ref="J20:J22"/>
    <mergeCell ref="G17:G19"/>
    <mergeCell ref="J23:J25"/>
    <mergeCell ref="E23:E25"/>
    <mergeCell ref="B23:B25"/>
    <mergeCell ref="C23:C25"/>
    <mergeCell ref="D23:D25"/>
    <mergeCell ref="D20:D22"/>
    <mergeCell ref="C20:C22"/>
    <mergeCell ref="D17:D19"/>
    <mergeCell ref="R11:R13"/>
    <mergeCell ref="L11:Q12"/>
    <mergeCell ref="D11:D13"/>
    <mergeCell ref="E11:E13"/>
    <mergeCell ref="A15:S15"/>
    <mergeCell ref="E26:E29"/>
    <mergeCell ref="A4:S4"/>
    <mergeCell ref="A5:S5"/>
    <mergeCell ref="A6:S6"/>
    <mergeCell ref="A7:S7"/>
    <mergeCell ref="A11:A13"/>
    <mergeCell ref="B11:B13"/>
    <mergeCell ref="K11:K13"/>
    <mergeCell ref="A9:S9"/>
    <mergeCell ref="S11:S13"/>
    <mergeCell ref="C11:C13"/>
    <mergeCell ref="G11:G13"/>
    <mergeCell ref="H11:H13"/>
    <mergeCell ref="I11:I13"/>
    <mergeCell ref="J11:J13"/>
    <mergeCell ref="F11:F13"/>
    <mergeCell ref="A26:A29"/>
    <mergeCell ref="C30:C33"/>
    <mergeCell ref="D30:D33"/>
    <mergeCell ref="D26:D29"/>
    <mergeCell ref="B30:B31"/>
    <mergeCell ref="A30:A33"/>
    <mergeCell ref="B26:B27"/>
    <mergeCell ref="C26:C29"/>
    <mergeCell ref="A35:Q35"/>
    <mergeCell ref="P2:R2"/>
    <mergeCell ref="A34:S34"/>
    <mergeCell ref="H26:H29"/>
    <mergeCell ref="G26:G29"/>
    <mergeCell ref="J26:J29"/>
    <mergeCell ref="K27:K28"/>
    <mergeCell ref="S26:S33"/>
    <mergeCell ref="K31:K32"/>
    <mergeCell ref="E30:E33"/>
    <mergeCell ref="J30:J33"/>
    <mergeCell ref="H30:H33"/>
    <mergeCell ref="G30:G33"/>
    <mergeCell ref="F26:F29"/>
    <mergeCell ref="F30:F33"/>
    <mergeCell ref="I30:I33"/>
  </mergeCells>
  <printOptions horizontalCentered="1"/>
  <pageMargins left="3.937007874015748E-2" right="3.937007874015748E-2" top="0.39370078740157483" bottom="0.39370078740157483" header="0.11811023622047245" footer="0.11811023622047245"/>
  <pageSetup paperSize="9" scale="46" fitToHeight="0" orientation="landscape" r:id="rId1"/>
  <headerFooter differentFirst="1">
    <oddHeader>&amp;C&amp;P</oddHeader>
  </headerFooter>
  <rowBreaks count="1" manualBreakCount="1">
    <brk id="2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2026-03-11T12:57:30Z</dcterms:modified>
</cp:coreProperties>
</file>