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Лист1" sheetId="1" r:id="rId1"/>
  </sheets>
  <definedNames>
    <definedName name="_xlnm.Print_Titles" localSheetId="0">Лист1!$10:$13</definedName>
    <definedName name="_xlnm.Print_Area" localSheetId="0">Лист1!$A$1:$Q$70</definedName>
  </definedNames>
  <calcPr calcId="162913"/>
</workbook>
</file>

<file path=xl/calcChain.xml><?xml version="1.0" encoding="utf-8"?>
<calcChain xmlns="http://schemas.openxmlformats.org/spreadsheetml/2006/main">
  <c r="H63" i="1" l="1"/>
  <c r="H57" i="1"/>
  <c r="H53" i="1"/>
  <c r="H52" i="1"/>
  <c r="H48" i="1"/>
  <c r="H51" i="1" s="1"/>
  <c r="H47" i="1"/>
  <c r="H45" i="1"/>
  <c r="H43" i="1"/>
  <c r="H46" i="1" s="1"/>
  <c r="H33" i="1"/>
  <c r="H27" i="1"/>
  <c r="P18" i="1" l="1"/>
  <c r="K18" i="1"/>
  <c r="K16" i="1" s="1"/>
  <c r="K19" i="1"/>
  <c r="P55" i="1" l="1"/>
  <c r="O55" i="1"/>
  <c r="N55" i="1"/>
  <c r="M55" i="1"/>
  <c r="L55" i="1"/>
  <c r="K55" i="1"/>
  <c r="P56" i="1"/>
  <c r="O56" i="1"/>
  <c r="N56" i="1"/>
  <c r="M56" i="1"/>
  <c r="L56" i="1"/>
  <c r="K56" i="1"/>
  <c r="P41" i="1"/>
  <c r="O41" i="1"/>
  <c r="N41" i="1"/>
  <c r="M41" i="1"/>
  <c r="L41" i="1"/>
  <c r="K41" i="1"/>
  <c r="P40" i="1"/>
  <c r="O40" i="1"/>
  <c r="N40" i="1"/>
  <c r="M40" i="1"/>
  <c r="K40" i="1"/>
  <c r="P25" i="1"/>
  <c r="O25" i="1"/>
  <c r="N25" i="1"/>
  <c r="M25" i="1"/>
  <c r="K25" i="1"/>
  <c r="P26" i="1"/>
  <c r="P17" i="1" s="1"/>
  <c r="O26" i="1"/>
  <c r="N26" i="1"/>
  <c r="M26" i="1"/>
  <c r="L26" i="1"/>
  <c r="K26" i="1"/>
  <c r="H68" i="1"/>
  <c r="H67" i="1"/>
  <c r="H66" i="1"/>
  <c r="H62" i="1"/>
  <c r="H61" i="1"/>
  <c r="H60" i="1"/>
  <c r="H32" i="1"/>
  <c r="H31" i="1"/>
  <c r="H30" i="1"/>
  <c r="N39" i="1" l="1"/>
  <c r="N54" i="1"/>
  <c r="L47" i="1"/>
  <c r="K47" i="1" l="1"/>
  <c r="J47" i="1" s="1"/>
  <c r="K61" i="1" l="1"/>
  <c r="J49" i="1"/>
  <c r="J34" i="1"/>
  <c r="K37" i="1"/>
  <c r="J61" i="1" l="1"/>
  <c r="J58" i="1"/>
  <c r="J59" i="1" l="1"/>
  <c r="L68" i="1" l="1"/>
  <c r="L67" i="1"/>
  <c r="J67" i="1" s="1"/>
  <c r="L45" i="1"/>
  <c r="L43" i="1"/>
  <c r="L40" i="1" s="1"/>
  <c r="L66" i="1" l="1"/>
  <c r="J62" i="1"/>
  <c r="L52" i="1"/>
  <c r="L53" i="1"/>
  <c r="L48" i="1"/>
  <c r="L51" i="1" s="1"/>
  <c r="J50" i="1"/>
  <c r="L37" i="1"/>
  <c r="L38" i="1"/>
  <c r="L33" i="1"/>
  <c r="L36" i="1" s="1"/>
  <c r="J35" i="1"/>
  <c r="L28" i="1"/>
  <c r="L25" i="1" s="1"/>
  <c r="L30" i="1"/>
  <c r="K30" i="1" l="1"/>
  <c r="J32" i="1"/>
  <c r="J33" i="1"/>
  <c r="J38" i="1"/>
  <c r="L27" i="1"/>
  <c r="J68" i="1" l="1"/>
  <c r="J25" i="1" l="1"/>
  <c r="J65" i="1" l="1"/>
  <c r="O66" i="1"/>
  <c r="O60" i="1"/>
  <c r="K53" i="1"/>
  <c r="J53" i="1" s="1"/>
  <c r="K52" i="1"/>
  <c r="J52" i="1" s="1"/>
  <c r="O51" i="1"/>
  <c r="J44" i="1"/>
  <c r="O45" i="1"/>
  <c r="J37" i="1"/>
  <c r="J36" i="1" s="1"/>
  <c r="K33" i="1"/>
  <c r="K36" i="1" s="1"/>
  <c r="K38" i="1"/>
  <c r="H38" i="1"/>
  <c r="H37" i="1"/>
  <c r="H36" i="1"/>
  <c r="J29" i="1"/>
  <c r="J28" i="1"/>
  <c r="J31" i="1" s="1"/>
  <c r="K27" i="1"/>
  <c r="J51" i="1" l="1"/>
  <c r="J30" i="1"/>
  <c r="O63" i="1"/>
  <c r="L63" i="1"/>
  <c r="O57" i="1"/>
  <c r="K57" i="1"/>
  <c r="K60" i="1" s="1"/>
  <c r="O54" i="1"/>
  <c r="O48" i="1"/>
  <c r="K48" i="1"/>
  <c r="O42" i="1"/>
  <c r="L42" i="1"/>
  <c r="J41" i="1"/>
  <c r="O39" i="1"/>
  <c r="K51" i="1" l="1"/>
  <c r="J48" i="1"/>
  <c r="M54" i="1"/>
  <c r="J56" i="1"/>
  <c r="L39" i="1"/>
  <c r="M39" i="1"/>
  <c r="L24" i="1" l="1"/>
  <c r="O24" i="1" l="1"/>
  <c r="J27" i="1" l="1"/>
  <c r="K42" i="1" l="1"/>
  <c r="K45" i="1" s="1"/>
  <c r="J43" i="1"/>
  <c r="J42" i="1" s="1"/>
  <c r="K46" i="1"/>
  <c r="J46" i="1" s="1"/>
  <c r="J45" i="1" s="1"/>
  <c r="K39" i="1" l="1"/>
  <c r="J39" i="1" s="1"/>
  <c r="J40" i="1"/>
  <c r="J64" i="1"/>
  <c r="J63" i="1" s="1"/>
  <c r="K54" i="1"/>
  <c r="K63" i="1"/>
  <c r="K66" i="1" s="1"/>
  <c r="J66" i="1"/>
  <c r="L57" i="1"/>
  <c r="L60" i="1" s="1"/>
  <c r="J57" i="1"/>
  <c r="J60" i="1"/>
  <c r="L54" i="1"/>
  <c r="J55" i="1" l="1"/>
  <c r="J54" i="1" s="1"/>
  <c r="K24" i="1" l="1"/>
  <c r="J26" i="1"/>
  <c r="J24" i="1" s="1"/>
</calcChain>
</file>

<file path=xl/sharedStrings.xml><?xml version="1.0" encoding="utf-8"?>
<sst xmlns="http://schemas.openxmlformats.org/spreadsheetml/2006/main" count="168" uniqueCount="57">
  <si>
    <t xml:space="preserve"> </t>
  </si>
  <si>
    <t>N п/п</t>
  </si>
  <si>
    <t>Всего</t>
  </si>
  <si>
    <t>Средства бюджета Московской области</t>
  </si>
  <si>
    <t>Итого:</t>
  </si>
  <si>
    <t>Средства бюджета Одинцовского городского округа</t>
  </si>
  <si>
    <t xml:space="preserve">Муниципальный заказчик:  Администрация Одинцовского городского округа Московской области             </t>
  </si>
  <si>
    <t>2.</t>
  </si>
  <si>
    <t>2.1.</t>
  </si>
  <si>
    <t>Ответственный за выполнение мероприятия: Управление капитального строительства</t>
  </si>
  <si>
    <t>3.</t>
  </si>
  <si>
    <t>3.1.</t>
  </si>
  <si>
    <t xml:space="preserve">Наименование главного распорядителя средств бюджета
Одинцовского 
городского округа
</t>
  </si>
  <si>
    <t>Администрация Одинцовского городского округа Московской области</t>
  </si>
  <si>
    <t>Наименование объекта, сведения о регистрации права собственности</t>
  </si>
  <si>
    <t>Открытие объекта/завершение работ (дд.мм.гг)</t>
  </si>
  <si>
    <t>Финансирование (тыс. руб.)</t>
  </si>
  <si>
    <t>Х</t>
  </si>
  <si>
    <t>3.2.</t>
  </si>
  <si>
    <t>Подпрограмма 3  «Строительство (реконструкция), капитальный ремонт объектов образования»</t>
  </si>
  <si>
    <t>Виды работ в соответствии с классификатором</t>
  </si>
  <si>
    <t xml:space="preserve">Сроки проведения работ (дд.мм.гг - дд.мм.гг)
</t>
  </si>
  <si>
    <t>Предельная стоимость объекта (тыс. руб.)</t>
  </si>
  <si>
    <t>Источники финансирования (тыс.руб.)</t>
  </si>
  <si>
    <t>Остаток сметной стоимости до завершения работ (тыс. руб.)</t>
  </si>
  <si>
    <t>1.1.</t>
  </si>
  <si>
    <t>Капитальный ремонт (в т.ч. проектные и изыскательские работы)</t>
  </si>
  <si>
    <t>МБОУ Голицынская СОШ №2, Московская область, р.п. Большие Вяземы, д. 49</t>
  </si>
  <si>
    <t>МБОУ "Первая школа имени М.А. Пронина", Московская обл., г. Звенигород, ул. Спортивная, д. 4</t>
  </si>
  <si>
    <t>Характеристика объекта (кв. метр)</t>
  </si>
  <si>
    <t>в том числе: работы по капитальному ремонту</t>
  </si>
  <si>
    <t xml:space="preserve">в том числе: благоустройство территории </t>
  </si>
  <si>
    <t>в том числе: устройство</t>
  </si>
  <si>
    <t>МОСКОВСКОЙ ОБЛАСТИ, ФИНАНСИРОВАНИЕ КОТОРЫХ ПРЕДУСМОТРЕНО МУНИЦИПАЛЬНОЙ ПРОГРАММОЙ "СТРОИТЕЛЬСТВО И КАПИТАЛЬНЫЙ РЕМОНТ ОБЪЕКТОВ СОЦИАЛЬНОЙ ИНФРАСТРУКТУРЫ"</t>
  </si>
  <si>
    <t>АДРЕСНЫЙ ПЕРЕЧЕНЬ ПО КАПИТАЛЬНОМУ РЕМОНТУ ОБЪЕКТОВ МУНИЦИПАЛЬНОЙ СОБСТВЕННОСТИ ОДИНЦОВСКОГО ГОРОДСКОГО ОКРУГА</t>
  </si>
  <si>
    <t>Основное мероприятие 07. Модернизация школьных систем образования в рамках государственной программы Российской Федерации «Развитие образования»</t>
  </si>
  <si>
    <t>Начальник Управления капитального строительства                                                                   Н.В. Хворостьянова</t>
  </si>
  <si>
    <t>01.01.2024-03.03.2025</t>
  </si>
  <si>
    <r>
      <rPr>
        <b/>
        <sz val="12"/>
        <color theme="1"/>
        <rFont val="Times New Roman"/>
        <family val="1"/>
        <charset val="204"/>
      </rPr>
      <t xml:space="preserve">Мероприятие 07.01. 
</t>
    </r>
    <r>
      <rPr>
        <sz val="12"/>
        <color theme="1"/>
        <rFont val="Times New Roman"/>
        <family val="1"/>
        <charset val="204"/>
      </rPr>
      <t xml:space="preserve">Проведение работ по капитальному ремонту зданий региональных (муниципальных) общеобразовательных организаций  
</t>
    </r>
  </si>
  <si>
    <r>
      <rPr>
        <b/>
        <sz val="12"/>
        <color theme="1"/>
        <rFont val="Times New Roman"/>
        <family val="1"/>
        <charset val="204"/>
      </rPr>
      <t xml:space="preserve">Мероприятие 07.04. </t>
    </r>
    <r>
      <rPr>
        <b/>
        <i/>
        <sz val="12"/>
        <color theme="1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>Благоустройство территорий муниципальных общеобразовательных организаций, в зданиях которых выполнен капитальный ремонт</t>
    </r>
  </si>
  <si>
    <r>
      <rPr>
        <b/>
        <sz val="12"/>
        <color theme="1"/>
        <rFont val="Times New Roman"/>
        <family val="1"/>
        <charset val="204"/>
      </rPr>
      <t xml:space="preserve">Мероприятие 07.05. </t>
    </r>
    <r>
      <rPr>
        <b/>
        <i/>
        <sz val="12"/>
        <color theme="1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 xml:space="preserve">Устройство спортивных и детских площадок на территории муниципальных общеобразовательных организаций    
</t>
    </r>
  </si>
  <si>
    <t>1.</t>
  </si>
  <si>
    <t>2.2.</t>
  </si>
  <si>
    <t>Подпрограмма 2 "Строительство (реконструкция), капитальный ремонт объектов культуры"</t>
  </si>
  <si>
    <t>Основное мероприятие 02. Капитальный ремонт объектов культуры</t>
  </si>
  <si>
    <t>МБУДО Кубинская ДШИ, Московская область, Одинцовский район, городское поселение Кубинка, город Кубинка, ул. Армейская, строен.1</t>
  </si>
  <si>
    <t>01.01.2026-01.09.2026</t>
  </si>
  <si>
    <r>
      <t xml:space="preserve">Мероприятие 02.16. 
</t>
    </r>
    <r>
      <rPr>
        <sz val="11"/>
        <rFont val="Times New Roman"/>
        <family val="1"/>
        <charset val="204"/>
      </rPr>
      <t>Проведение капитального ремонта, технического переоснащения и благоустройство территорий организаций дополнительного образования сферы культуры</t>
    </r>
  </si>
  <si>
    <t>2026 год</t>
  </si>
  <si>
    <t>2027 год</t>
  </si>
  <si>
    <t>2028 год</t>
  </si>
  <si>
    <t>2029 год</t>
  </si>
  <si>
    <t>2030 год</t>
  </si>
  <si>
    <t xml:space="preserve">Профинансировано на 01.10.2025
(тыс. руб.) </t>
  </si>
  <si>
    <r>
      <rPr>
        <sz val="11"/>
        <color rgb="FF00B050"/>
        <rFont val="Times New Roman"/>
        <family val="1"/>
        <charset val="204"/>
      </rPr>
      <t>Приложение 4
к постановлению Администрации
Одинцовского городского округа</t>
    </r>
    <r>
      <rPr>
        <sz val="11"/>
        <color theme="1"/>
        <rFont val="Times New Roman"/>
        <family val="1"/>
        <charset val="204"/>
      </rPr>
      <t xml:space="preserve">
</t>
    </r>
    <r>
      <rPr>
        <sz val="11"/>
        <color rgb="FF00B050"/>
        <rFont val="Times New Roman"/>
        <family val="1"/>
        <charset val="204"/>
      </rPr>
      <t>Московской области
от _____________ №______</t>
    </r>
    <r>
      <rPr>
        <sz val="11"/>
        <color theme="1"/>
        <rFont val="Times New Roman"/>
        <family val="1"/>
        <charset val="204"/>
      </rPr>
      <t xml:space="preserve">
«Приложение 4 к муниципальной программе
</t>
    </r>
  </si>
  <si>
    <t>1.2.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</si>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</sst>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0000"/>
  </numFmts>
  <fonts count="1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rgb="FF00B05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Border="1" applyAlignment="1">
      <alignment horizontal="center" vertical="center"/>
    </xf>
    <xf numFmtId="165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/>
    <xf numFmtId="165" fontId="1" fillId="2" borderId="0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2" fillId="0" borderId="0" xfId="0" applyNumberFormat="1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/>
    <xf numFmtId="0" fontId="5" fillId="2" borderId="0" xfId="0" applyFont="1" applyFill="1" applyBorder="1"/>
    <xf numFmtId="0" fontId="6" fillId="2" borderId="0" xfId="0" applyFont="1" applyFill="1" applyAlignment="1">
      <alignment vertical="center"/>
    </xf>
    <xf numFmtId="0" fontId="7" fillId="2" borderId="2" xfId="0" applyFont="1" applyFill="1" applyBorder="1" applyAlignment="1">
      <alignment vertical="top" wrapText="1"/>
    </xf>
    <xf numFmtId="165" fontId="7" fillId="2" borderId="2" xfId="0" applyNumberFormat="1" applyFont="1" applyFill="1" applyBorder="1" applyAlignment="1">
      <alignment horizontal="center" vertical="center" wrapText="1"/>
    </xf>
    <xf numFmtId="165" fontId="7" fillId="2" borderId="9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top" wrapText="1"/>
    </xf>
    <xf numFmtId="165" fontId="5" fillId="2" borderId="2" xfId="0" applyNumberFormat="1" applyFont="1" applyFill="1" applyBorder="1" applyAlignment="1">
      <alignment horizontal="center" vertical="center" wrapText="1"/>
    </xf>
    <xf numFmtId="165" fontId="5" fillId="2" borderId="9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165" fontId="5" fillId="2" borderId="3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7" xfId="0" applyFont="1" applyFill="1" applyBorder="1" applyAlignment="1">
      <alignment vertical="top" wrapText="1"/>
    </xf>
    <xf numFmtId="0" fontId="7" fillId="2" borderId="2" xfId="0" applyFont="1" applyFill="1" applyBorder="1" applyAlignment="1">
      <alignment vertical="center" wrapText="1"/>
    </xf>
    <xf numFmtId="49" fontId="5" fillId="2" borderId="2" xfId="0" applyNumberFormat="1" applyFont="1" applyFill="1" applyBorder="1" applyAlignment="1">
      <alignment vertical="top" wrapText="1"/>
    </xf>
    <xf numFmtId="0" fontId="0" fillId="2" borderId="5" xfId="0" applyFont="1" applyFill="1" applyBorder="1" applyAlignment="1">
      <alignment vertical="top" wrapText="1"/>
    </xf>
    <xf numFmtId="0" fontId="0" fillId="2" borderId="6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top" wrapText="1"/>
    </xf>
    <xf numFmtId="165" fontId="5" fillId="2" borderId="5" xfId="0" applyNumberFormat="1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49" fontId="7" fillId="0" borderId="8" xfId="0" applyNumberFormat="1" applyFont="1" applyFill="1" applyBorder="1" applyAlignment="1">
      <alignment vertical="center" wrapText="1"/>
    </xf>
    <xf numFmtId="49" fontId="7" fillId="0" borderId="8" xfId="0" applyNumberFormat="1" applyFont="1" applyFill="1" applyBorder="1" applyAlignment="1">
      <alignment horizontal="right" vertical="center" wrapText="1"/>
    </xf>
    <xf numFmtId="0" fontId="0" fillId="2" borderId="0" xfId="0" applyFont="1" applyFill="1"/>
    <xf numFmtId="0" fontId="0" fillId="2" borderId="0" xfId="0" applyFont="1" applyFill="1" applyBorder="1"/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/>
    <xf numFmtId="0" fontId="3" fillId="3" borderId="0" xfId="0" applyFont="1" applyFill="1"/>
    <xf numFmtId="165" fontId="5" fillId="2" borderId="5" xfId="0" applyNumberFormat="1" applyFont="1" applyFill="1" applyBorder="1" applyAlignment="1">
      <alignment horizontal="center" vertical="top" wrapText="1"/>
    </xf>
    <xf numFmtId="165" fontId="5" fillId="2" borderId="2" xfId="0" applyNumberFormat="1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165" fontId="2" fillId="0" borderId="5" xfId="0" applyNumberFormat="1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165" fontId="2" fillId="0" borderId="1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9" xfId="0" applyNumberFormat="1" applyFont="1" applyBorder="1" applyAlignment="1">
      <alignment horizontal="center"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0" fillId="2" borderId="5" xfId="0" applyFont="1" applyFill="1" applyBorder="1" applyAlignment="1">
      <alignment horizontal="center" vertical="top" wrapText="1"/>
    </xf>
    <xf numFmtId="0" fontId="0" fillId="2" borderId="6" xfId="0" applyFont="1" applyFill="1" applyBorder="1" applyAlignment="1">
      <alignment horizontal="center" vertical="top" wrapText="1"/>
    </xf>
    <xf numFmtId="49" fontId="7" fillId="2" borderId="2" xfId="0" applyNumberFormat="1" applyFont="1" applyFill="1" applyBorder="1" applyAlignment="1">
      <alignment horizontal="center" vertical="top" wrapText="1"/>
    </xf>
    <xf numFmtId="49" fontId="7" fillId="2" borderId="5" xfId="0" applyNumberFormat="1" applyFont="1" applyFill="1" applyBorder="1" applyAlignment="1">
      <alignment horizontal="center" vertical="top" wrapText="1"/>
    </xf>
    <xf numFmtId="165" fontId="7" fillId="2" borderId="2" xfId="0" applyNumberFormat="1" applyFont="1" applyFill="1" applyBorder="1" applyAlignment="1">
      <alignment horizontal="center" vertical="top" wrapText="1"/>
    </xf>
    <xf numFmtId="49" fontId="7" fillId="2" borderId="6" xfId="0" applyNumberFormat="1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165" fontId="7" fillId="2" borderId="5" xfId="0" applyNumberFormat="1" applyFont="1" applyFill="1" applyBorder="1" applyAlignment="1">
      <alignment horizontal="center" vertical="top" wrapText="1"/>
    </xf>
    <xf numFmtId="165" fontId="7" fillId="2" borderId="6" xfId="0" applyNumberFormat="1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165" fontId="5" fillId="2" borderId="2" xfId="0" applyNumberFormat="1" applyFont="1" applyFill="1" applyBorder="1" applyAlignment="1">
      <alignment horizontal="center" vertical="top" wrapText="1"/>
    </xf>
    <xf numFmtId="165" fontId="5" fillId="2" borderId="5" xfId="0" applyNumberFormat="1" applyFont="1" applyFill="1" applyBorder="1" applyAlignment="1">
      <alignment horizontal="center" vertical="top" wrapText="1"/>
    </xf>
    <xf numFmtId="165" fontId="5" fillId="2" borderId="6" xfId="0" applyNumberFormat="1" applyFont="1" applyFill="1" applyBorder="1" applyAlignment="1">
      <alignment horizontal="center" vertical="top" wrapText="1"/>
    </xf>
    <xf numFmtId="14" fontId="5" fillId="2" borderId="2" xfId="0" applyNumberFormat="1" applyFont="1" applyFill="1" applyBorder="1" applyAlignment="1">
      <alignment horizontal="center" vertical="top" wrapText="1"/>
    </xf>
    <xf numFmtId="49" fontId="5" fillId="2" borderId="2" xfId="0" applyNumberFormat="1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left" vertical="top" wrapText="1"/>
    </xf>
    <xf numFmtId="0" fontId="0" fillId="2" borderId="5" xfId="0" applyFont="1" applyFill="1" applyBorder="1" applyAlignment="1">
      <alignment horizontal="left" vertical="top" wrapText="1"/>
    </xf>
    <xf numFmtId="0" fontId="0" fillId="2" borderId="6" xfId="0" applyFont="1" applyFill="1" applyBorder="1" applyAlignment="1">
      <alignment horizontal="left" vertical="top" wrapText="1"/>
    </xf>
    <xf numFmtId="49" fontId="7" fillId="3" borderId="3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vertical="center" wrapText="1"/>
    </xf>
    <xf numFmtId="49" fontId="5" fillId="2" borderId="5" xfId="0" applyNumberFormat="1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left" vertical="top" wrapText="1"/>
    </xf>
    <xf numFmtId="164" fontId="5" fillId="2" borderId="5" xfId="0" applyNumberFormat="1" applyFont="1" applyFill="1" applyBorder="1" applyAlignment="1">
      <alignment horizontal="center" vertical="top" wrapText="1"/>
    </xf>
    <xf numFmtId="164" fontId="5" fillId="2" borderId="6" xfId="0" applyNumberFormat="1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49" fontId="11" fillId="2" borderId="0" xfId="0" applyNumberFormat="1" applyFont="1" applyFill="1" applyBorder="1" applyAlignment="1">
      <alignment horizontal="center" vertical="top" wrapText="1"/>
    </xf>
    <xf numFmtId="0" fontId="5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14" fontId="5" fillId="2" borderId="5" xfId="0" applyNumberFormat="1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left" vertical="center" wrapText="1"/>
    </xf>
    <xf numFmtId="165" fontId="2" fillId="0" borderId="5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vertical="top" wrapText="1"/>
    </xf>
    <xf numFmtId="165" fontId="1" fillId="0" borderId="2" xfId="0" applyNumberFormat="1" applyFont="1" applyBorder="1" applyAlignment="1">
      <alignment horizontal="center" vertical="top" wrapText="1"/>
    </xf>
    <xf numFmtId="165" fontId="1" fillId="0" borderId="5" xfId="0" applyNumberFormat="1" applyFont="1" applyBorder="1" applyAlignment="1">
      <alignment horizontal="center" vertical="top" wrapText="1"/>
    </xf>
    <xf numFmtId="165" fontId="1" fillId="0" borderId="6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8"/>
  <sheetViews>
    <sheetView tabSelected="1" view="pageBreakPreview" zoomScale="60" zoomScaleNormal="60" workbookViewId="0">
      <selection activeCell="H28" sqref="H28"/>
    </sheetView>
  </sheetViews>
  <sheetFormatPr defaultColWidth="9.140625" defaultRowHeight="15" x14ac:dyDescent="0.25"/>
  <cols>
    <col min="1" max="1" width="5.28515625" style="42" customWidth="1"/>
    <col min="2" max="2" width="25.5703125" style="42" customWidth="1"/>
    <col min="3" max="3" width="11.7109375" style="42" customWidth="1"/>
    <col min="4" max="4" width="18.140625" style="42" customWidth="1"/>
    <col min="5" max="5" width="16.7109375" style="42" customWidth="1"/>
    <col min="6" max="6" width="13.140625" style="42" customWidth="1"/>
    <col min="7" max="7" width="19.42578125" style="42" customWidth="1"/>
    <col min="8" max="8" width="18.28515625" style="42" customWidth="1"/>
    <col min="9" max="9" width="16.42578125" style="42" customWidth="1"/>
    <col min="10" max="10" width="17.140625" style="42" customWidth="1"/>
    <col min="11" max="11" width="18.140625" style="42" customWidth="1"/>
    <col min="12" max="12" width="16.42578125" style="42" customWidth="1"/>
    <col min="13" max="13" width="16.85546875" style="42" customWidth="1"/>
    <col min="14" max="14" width="16.28515625" style="42" customWidth="1"/>
    <col min="15" max="15" width="15.7109375" style="42" customWidth="1"/>
    <col min="16" max="16" width="15.28515625" style="42" customWidth="1"/>
    <col min="17" max="17" width="17.5703125" style="43" customWidth="1"/>
    <col min="18" max="18" width="4.42578125" style="3" customWidth="1"/>
    <col min="19" max="19" width="17.5703125" style="3" customWidth="1"/>
    <col min="20" max="20" width="17.42578125" style="5" customWidth="1"/>
    <col min="21" max="21" width="14.7109375" style="5" customWidth="1"/>
    <col min="22" max="22" width="19.28515625" style="5" customWidth="1"/>
    <col min="23" max="23" width="19.5703125" style="5" customWidth="1"/>
    <col min="24" max="16384" width="9.140625" style="1"/>
  </cols>
  <sheetData>
    <row r="1" spans="1:23" ht="123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03"/>
      <c r="L1" s="103"/>
      <c r="M1" s="131" t="s">
        <v>54</v>
      </c>
      <c r="N1" s="131"/>
      <c r="O1" s="132"/>
      <c r="P1" s="132"/>
      <c r="Q1" s="13"/>
    </row>
    <row r="2" spans="1:23" x14ac:dyDescent="0.25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6"/>
    </row>
    <row r="3" spans="1:23" ht="15.75" x14ac:dyDescent="0.25">
      <c r="A3" s="104" t="s">
        <v>34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1:23" ht="15.75" x14ac:dyDescent="0.25">
      <c r="A4" s="104" t="s">
        <v>33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</row>
    <row r="5" spans="1:23" ht="15.75" x14ac:dyDescent="0.25">
      <c r="A5" s="104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</row>
    <row r="6" spans="1:23" ht="15.75" x14ac:dyDescent="0.25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</row>
    <row r="7" spans="1:23" ht="15.75" x14ac:dyDescent="0.25">
      <c r="A7" s="17" t="s">
        <v>6</v>
      </c>
      <c r="B7" s="17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6"/>
    </row>
    <row r="8" spans="1:23" ht="15.75" x14ac:dyDescent="0.25">
      <c r="A8" s="134" t="s">
        <v>9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</row>
    <row r="9" spans="1:23" ht="15.75" x14ac:dyDescent="0.25">
      <c r="A9" s="17" t="s">
        <v>0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6"/>
    </row>
    <row r="10" spans="1:23" ht="65.45" customHeight="1" x14ac:dyDescent="0.25">
      <c r="A10" s="105" t="s">
        <v>1</v>
      </c>
      <c r="B10" s="105" t="s">
        <v>14</v>
      </c>
      <c r="C10" s="105" t="s">
        <v>29</v>
      </c>
      <c r="D10" s="105" t="s">
        <v>20</v>
      </c>
      <c r="E10" s="105" t="s">
        <v>21</v>
      </c>
      <c r="F10" s="105" t="s">
        <v>15</v>
      </c>
      <c r="G10" s="105" t="s">
        <v>22</v>
      </c>
      <c r="H10" s="105" t="s">
        <v>53</v>
      </c>
      <c r="I10" s="105" t="s">
        <v>23</v>
      </c>
      <c r="J10" s="105" t="s">
        <v>16</v>
      </c>
      <c r="K10" s="105"/>
      <c r="L10" s="105"/>
      <c r="M10" s="105"/>
      <c r="N10" s="105"/>
      <c r="O10" s="109"/>
      <c r="P10" s="105" t="s">
        <v>24</v>
      </c>
      <c r="Q10" s="105" t="s">
        <v>12</v>
      </c>
    </row>
    <row r="11" spans="1:23" x14ac:dyDescent="0.25">
      <c r="A11" s="105"/>
      <c r="B11" s="105"/>
      <c r="C11" s="105"/>
      <c r="D11" s="109"/>
      <c r="E11" s="109"/>
      <c r="F11" s="105"/>
      <c r="G11" s="105"/>
      <c r="H11" s="109"/>
      <c r="I11" s="105"/>
      <c r="J11" s="105"/>
      <c r="K11" s="105"/>
      <c r="L11" s="105"/>
      <c r="M11" s="105"/>
      <c r="N11" s="105"/>
      <c r="O11" s="109"/>
      <c r="P11" s="105"/>
      <c r="Q11" s="105"/>
    </row>
    <row r="12" spans="1:23" ht="81.75" customHeight="1" x14ac:dyDescent="0.25">
      <c r="A12" s="105"/>
      <c r="B12" s="105"/>
      <c r="C12" s="105"/>
      <c r="D12" s="109"/>
      <c r="E12" s="109"/>
      <c r="F12" s="105"/>
      <c r="G12" s="105"/>
      <c r="H12" s="109"/>
      <c r="I12" s="105"/>
      <c r="J12" s="67" t="s">
        <v>2</v>
      </c>
      <c r="K12" s="67" t="s">
        <v>48</v>
      </c>
      <c r="L12" s="67" t="s">
        <v>49</v>
      </c>
      <c r="M12" s="67" t="s">
        <v>50</v>
      </c>
      <c r="N12" s="67" t="s">
        <v>51</v>
      </c>
      <c r="O12" s="67" t="s">
        <v>52</v>
      </c>
      <c r="P12" s="105"/>
      <c r="Q12" s="105"/>
    </row>
    <row r="13" spans="1:23" ht="17.45" customHeight="1" x14ac:dyDescent="0.25">
      <c r="A13" s="67">
        <v>1</v>
      </c>
      <c r="B13" s="67">
        <v>2</v>
      </c>
      <c r="C13" s="67">
        <v>3</v>
      </c>
      <c r="D13" s="67">
        <v>4</v>
      </c>
      <c r="E13" s="67">
        <v>5</v>
      </c>
      <c r="F13" s="67">
        <v>6</v>
      </c>
      <c r="G13" s="67">
        <v>7</v>
      </c>
      <c r="H13" s="67">
        <v>8</v>
      </c>
      <c r="I13" s="67">
        <v>9</v>
      </c>
      <c r="J13" s="67">
        <v>10</v>
      </c>
      <c r="K13" s="67">
        <v>11</v>
      </c>
      <c r="L13" s="67">
        <v>12</v>
      </c>
      <c r="M13" s="67">
        <v>13</v>
      </c>
      <c r="N13" s="67">
        <v>14</v>
      </c>
      <c r="O13" s="67">
        <v>15</v>
      </c>
      <c r="P13" s="67">
        <v>16</v>
      </c>
      <c r="Q13" s="67">
        <v>17</v>
      </c>
    </row>
    <row r="14" spans="1:23" ht="26.45" customHeight="1" x14ac:dyDescent="0.25">
      <c r="A14" s="119" t="s">
        <v>43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1"/>
    </row>
    <row r="15" spans="1:23" s="46" customFormat="1" ht="20.45" customHeight="1" x14ac:dyDescent="0.25">
      <c r="A15" s="116" t="s">
        <v>44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8"/>
      <c r="R15" s="44"/>
      <c r="S15" s="44"/>
      <c r="T15" s="45"/>
      <c r="U15" s="45"/>
      <c r="V15" s="45"/>
      <c r="W15" s="45"/>
    </row>
    <row r="16" spans="1:23" ht="22.15" customHeight="1" x14ac:dyDescent="0.25">
      <c r="A16" s="110">
        <v>1</v>
      </c>
      <c r="B16" s="111" t="s">
        <v>47</v>
      </c>
      <c r="C16" s="113" t="s">
        <v>17</v>
      </c>
      <c r="D16" s="113" t="s">
        <v>17</v>
      </c>
      <c r="E16" s="113" t="s">
        <v>17</v>
      </c>
      <c r="F16" s="113" t="s">
        <v>17</v>
      </c>
      <c r="G16" s="135" t="s">
        <v>17</v>
      </c>
      <c r="H16" s="135" t="s">
        <v>17</v>
      </c>
      <c r="I16" s="51" t="s">
        <v>4</v>
      </c>
      <c r="J16" s="52">
        <v>96813.195559999993</v>
      </c>
      <c r="K16" s="52">
        <f>K17+K18</f>
        <v>96813.195559999993</v>
      </c>
      <c r="L16" s="52">
        <v>0</v>
      </c>
      <c r="M16" s="52">
        <v>0</v>
      </c>
      <c r="N16" s="52">
        <v>0</v>
      </c>
      <c r="O16" s="53">
        <v>0</v>
      </c>
      <c r="P16" s="54">
        <v>0</v>
      </c>
      <c r="Q16" s="66"/>
    </row>
    <row r="17" spans="1:23" ht="57" x14ac:dyDescent="0.25">
      <c r="A17" s="110"/>
      <c r="B17" s="112"/>
      <c r="C17" s="113"/>
      <c r="D17" s="114"/>
      <c r="E17" s="114"/>
      <c r="F17" s="113"/>
      <c r="G17" s="135"/>
      <c r="H17" s="135"/>
      <c r="I17" s="55" t="s">
        <v>3</v>
      </c>
      <c r="J17" s="56">
        <v>0</v>
      </c>
      <c r="K17" s="56">
        <v>0</v>
      </c>
      <c r="L17" s="56">
        <v>0</v>
      </c>
      <c r="M17" s="56">
        <v>0</v>
      </c>
      <c r="N17" s="56">
        <v>0</v>
      </c>
      <c r="O17" s="56">
        <v>0</v>
      </c>
      <c r="P17" s="54">
        <f>P20+P26</f>
        <v>0</v>
      </c>
      <c r="Q17" s="122" t="s">
        <v>13</v>
      </c>
    </row>
    <row r="18" spans="1:23" ht="80.25" customHeight="1" x14ac:dyDescent="0.25">
      <c r="A18" s="110"/>
      <c r="B18" s="112"/>
      <c r="C18" s="113"/>
      <c r="D18" s="115"/>
      <c r="E18" s="114"/>
      <c r="F18" s="113"/>
      <c r="G18" s="135"/>
      <c r="H18" s="135"/>
      <c r="I18" s="55" t="s">
        <v>5</v>
      </c>
      <c r="J18" s="56">
        <v>96813.195559999993</v>
      </c>
      <c r="K18" s="56">
        <f>K21</f>
        <v>96813.195559999993</v>
      </c>
      <c r="L18" s="56">
        <v>0</v>
      </c>
      <c r="M18" s="56">
        <v>0</v>
      </c>
      <c r="N18" s="56">
        <v>0</v>
      </c>
      <c r="O18" s="56">
        <v>0</v>
      </c>
      <c r="P18" s="54">
        <f>P21+P27</f>
        <v>0</v>
      </c>
      <c r="Q18" s="123"/>
    </row>
    <row r="19" spans="1:23" x14ac:dyDescent="0.25">
      <c r="A19" s="136" t="s">
        <v>25</v>
      </c>
      <c r="B19" s="139" t="s">
        <v>45</v>
      </c>
      <c r="C19" s="142">
        <v>931.5</v>
      </c>
      <c r="D19" s="142" t="s">
        <v>26</v>
      </c>
      <c r="E19" s="142" t="s">
        <v>46</v>
      </c>
      <c r="F19" s="145">
        <v>46266</v>
      </c>
      <c r="G19" s="146">
        <v>96813.195559999993</v>
      </c>
      <c r="H19" s="57">
        <v>0</v>
      </c>
      <c r="I19" s="58" t="s">
        <v>4</v>
      </c>
      <c r="J19" s="59">
        <v>96813.195559999993</v>
      </c>
      <c r="K19" s="59">
        <f>K20+K21</f>
        <v>96813.195559999993</v>
      </c>
      <c r="L19" s="59">
        <v>0</v>
      </c>
      <c r="M19" s="59">
        <v>0</v>
      </c>
      <c r="N19" s="59">
        <v>0</v>
      </c>
      <c r="O19" s="60">
        <v>0</v>
      </c>
      <c r="P19" s="61">
        <v>0</v>
      </c>
      <c r="Q19" s="123"/>
    </row>
    <row r="20" spans="1:23" ht="60" x14ac:dyDescent="0.25">
      <c r="A20" s="137"/>
      <c r="B20" s="140"/>
      <c r="C20" s="143"/>
      <c r="D20" s="114"/>
      <c r="E20" s="114"/>
      <c r="F20" s="143"/>
      <c r="G20" s="147"/>
      <c r="H20" s="57">
        <v>0</v>
      </c>
      <c r="I20" s="62" t="s">
        <v>3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0">
        <v>0</v>
      </c>
      <c r="P20" s="61">
        <v>0</v>
      </c>
      <c r="Q20" s="123"/>
    </row>
    <row r="21" spans="1:23" ht="75" x14ac:dyDescent="0.25">
      <c r="A21" s="138"/>
      <c r="B21" s="141"/>
      <c r="C21" s="144"/>
      <c r="D21" s="115"/>
      <c r="E21" s="115"/>
      <c r="F21" s="143"/>
      <c r="G21" s="148"/>
      <c r="H21" s="57">
        <v>0</v>
      </c>
      <c r="I21" s="62" t="s">
        <v>5</v>
      </c>
      <c r="J21" s="63">
        <v>96813.195559999993</v>
      </c>
      <c r="K21" s="63">
        <v>96813.195559999993</v>
      </c>
      <c r="L21" s="63">
        <v>0</v>
      </c>
      <c r="M21" s="63">
        <v>0</v>
      </c>
      <c r="N21" s="63">
        <v>0</v>
      </c>
      <c r="O21" s="64">
        <v>0</v>
      </c>
      <c r="P21" s="65">
        <v>0</v>
      </c>
      <c r="Q21" s="124"/>
    </row>
    <row r="22" spans="1:23" ht="25.9" customHeight="1" x14ac:dyDescent="0.25">
      <c r="A22" s="106" t="s">
        <v>19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8"/>
    </row>
    <row r="23" spans="1:23" s="2" customFormat="1" ht="25.15" customHeight="1" x14ac:dyDescent="0.25">
      <c r="A23" s="96" t="s">
        <v>35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8"/>
      <c r="R23" s="6"/>
      <c r="S23" s="6"/>
      <c r="T23" s="7"/>
      <c r="U23" s="7"/>
      <c r="V23" s="7"/>
      <c r="W23" s="7"/>
    </row>
    <row r="24" spans="1:23" s="2" customFormat="1" ht="27.75" customHeight="1" x14ac:dyDescent="0.25">
      <c r="A24" s="76" t="s">
        <v>41</v>
      </c>
      <c r="B24" s="80" t="s">
        <v>38</v>
      </c>
      <c r="C24" s="71" t="s">
        <v>17</v>
      </c>
      <c r="D24" s="71" t="s">
        <v>17</v>
      </c>
      <c r="E24" s="71" t="s">
        <v>17</v>
      </c>
      <c r="F24" s="71" t="s">
        <v>17</v>
      </c>
      <c r="G24" s="78" t="s">
        <v>17</v>
      </c>
      <c r="H24" s="78" t="s">
        <v>17</v>
      </c>
      <c r="I24" s="29" t="s">
        <v>4</v>
      </c>
      <c r="J24" s="19">
        <f>SUM(J25:J26)</f>
        <v>0</v>
      </c>
      <c r="K24" s="19">
        <f>SUM(K25:K26)</f>
        <v>0</v>
      </c>
      <c r="L24" s="19">
        <f>SUM(L25:L26)</f>
        <v>0</v>
      </c>
      <c r="M24" s="19">
        <v>0</v>
      </c>
      <c r="N24" s="19">
        <v>0</v>
      </c>
      <c r="O24" s="19">
        <f>SUM(O25:O26)</f>
        <v>0</v>
      </c>
      <c r="P24" s="20">
        <v>0</v>
      </c>
      <c r="Q24" s="68" t="s">
        <v>13</v>
      </c>
      <c r="R24" s="6"/>
      <c r="S24" s="6"/>
      <c r="T24" s="7"/>
      <c r="U24" s="7"/>
      <c r="V24" s="7"/>
      <c r="W24" s="7"/>
    </row>
    <row r="25" spans="1:23" ht="58.15" customHeight="1" x14ac:dyDescent="0.25">
      <c r="A25" s="77"/>
      <c r="B25" s="81"/>
      <c r="C25" s="72"/>
      <c r="D25" s="74"/>
      <c r="E25" s="74"/>
      <c r="F25" s="72"/>
      <c r="G25" s="83"/>
      <c r="H25" s="74"/>
      <c r="I25" s="30" t="s">
        <v>3</v>
      </c>
      <c r="J25" s="19">
        <f>SUM(K25:Q25)</f>
        <v>0</v>
      </c>
      <c r="K25" s="19">
        <f t="shared" ref="K25:P26" si="0">K28+K34</f>
        <v>0</v>
      </c>
      <c r="L25" s="19">
        <f t="shared" si="0"/>
        <v>0</v>
      </c>
      <c r="M25" s="19">
        <f t="shared" si="0"/>
        <v>0</v>
      </c>
      <c r="N25" s="19">
        <f t="shared" si="0"/>
        <v>0</v>
      </c>
      <c r="O25" s="19">
        <f t="shared" si="0"/>
        <v>0</v>
      </c>
      <c r="P25" s="19">
        <f t="shared" si="0"/>
        <v>0</v>
      </c>
      <c r="Q25" s="69"/>
    </row>
    <row r="26" spans="1:23" ht="74.45" customHeight="1" x14ac:dyDescent="0.25">
      <c r="A26" s="77"/>
      <c r="B26" s="82"/>
      <c r="C26" s="72"/>
      <c r="D26" s="75"/>
      <c r="E26" s="74"/>
      <c r="F26" s="72"/>
      <c r="G26" s="83"/>
      <c r="H26" s="74"/>
      <c r="I26" s="28" t="s">
        <v>5</v>
      </c>
      <c r="J26" s="19">
        <f>SUM(K26:Q26)</f>
        <v>0</v>
      </c>
      <c r="K26" s="19">
        <f t="shared" si="0"/>
        <v>0</v>
      </c>
      <c r="L26" s="19">
        <f t="shared" si="0"/>
        <v>0</v>
      </c>
      <c r="M26" s="19">
        <f t="shared" si="0"/>
        <v>0</v>
      </c>
      <c r="N26" s="19">
        <f t="shared" si="0"/>
        <v>0</v>
      </c>
      <c r="O26" s="19">
        <f t="shared" si="0"/>
        <v>0</v>
      </c>
      <c r="P26" s="19">
        <f t="shared" si="0"/>
        <v>0</v>
      </c>
      <c r="Q26" s="69"/>
    </row>
    <row r="27" spans="1:23" ht="22.5" customHeight="1" x14ac:dyDescent="0.25">
      <c r="A27" s="92" t="s">
        <v>25</v>
      </c>
      <c r="B27" s="93" t="s">
        <v>27</v>
      </c>
      <c r="C27" s="85">
        <v>4012</v>
      </c>
      <c r="D27" s="85" t="s">
        <v>26</v>
      </c>
      <c r="E27" s="85" t="s">
        <v>37</v>
      </c>
      <c r="F27" s="91">
        <v>45536</v>
      </c>
      <c r="G27" s="88">
        <v>324416.61564999999</v>
      </c>
      <c r="H27" s="48">
        <f>H28+H29</f>
        <v>324416.61564999999</v>
      </c>
      <c r="I27" s="22" t="s">
        <v>4</v>
      </c>
      <c r="J27" s="23">
        <f>SUM(J28:J29)</f>
        <v>0</v>
      </c>
      <c r="K27" s="23">
        <f>K28+K29</f>
        <v>0</v>
      </c>
      <c r="L27" s="23">
        <f>L28+L29</f>
        <v>0</v>
      </c>
      <c r="M27" s="23">
        <v>0</v>
      </c>
      <c r="N27" s="23">
        <v>0</v>
      </c>
      <c r="O27" s="23">
        <v>0</v>
      </c>
      <c r="P27" s="24">
        <v>0</v>
      </c>
      <c r="Q27" s="69"/>
    </row>
    <row r="28" spans="1:23" ht="57.6" customHeight="1" x14ac:dyDescent="0.25">
      <c r="A28" s="99"/>
      <c r="B28" s="100"/>
      <c r="C28" s="86"/>
      <c r="D28" s="74"/>
      <c r="E28" s="74"/>
      <c r="F28" s="86"/>
      <c r="G28" s="89"/>
      <c r="H28" s="48">
        <v>286752.91402999999</v>
      </c>
      <c r="I28" s="25" t="s">
        <v>3</v>
      </c>
      <c r="J28" s="11">
        <f>K28+L28+M28+O28+P28</f>
        <v>0</v>
      </c>
      <c r="K28" s="11">
        <v>0</v>
      </c>
      <c r="L28" s="11">
        <f>L31</f>
        <v>0</v>
      </c>
      <c r="M28" s="11">
        <v>0</v>
      </c>
      <c r="N28" s="11">
        <v>0</v>
      </c>
      <c r="O28" s="11">
        <v>0</v>
      </c>
      <c r="P28" s="24">
        <v>0</v>
      </c>
      <c r="Q28" s="69"/>
    </row>
    <row r="29" spans="1:23" ht="75.75" customHeight="1" x14ac:dyDescent="0.25">
      <c r="A29" s="99"/>
      <c r="B29" s="100"/>
      <c r="C29" s="86"/>
      <c r="D29" s="75"/>
      <c r="E29" s="75"/>
      <c r="F29" s="86"/>
      <c r="G29" s="90"/>
      <c r="H29" s="48">
        <v>37663.70162</v>
      </c>
      <c r="I29" s="25" t="s">
        <v>5</v>
      </c>
      <c r="J29" s="11">
        <f>K29+L29+M29+O29+P29</f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26">
        <v>0</v>
      </c>
      <c r="Q29" s="69"/>
    </row>
    <row r="30" spans="1:23" ht="27" customHeight="1" x14ac:dyDescent="0.25">
      <c r="A30" s="74"/>
      <c r="B30" s="94"/>
      <c r="C30" s="74"/>
      <c r="D30" s="85" t="s">
        <v>30</v>
      </c>
      <c r="E30" s="85" t="s">
        <v>17</v>
      </c>
      <c r="F30" s="91" t="s">
        <v>17</v>
      </c>
      <c r="G30" s="88" t="s">
        <v>17</v>
      </c>
      <c r="H30" s="48">
        <f>H27</f>
        <v>324416.61564999999</v>
      </c>
      <c r="I30" s="22" t="s">
        <v>4</v>
      </c>
      <c r="J30" s="23">
        <f>SUM(J31:J32)</f>
        <v>0</v>
      </c>
      <c r="K30" s="23">
        <f>K31+K32</f>
        <v>0</v>
      </c>
      <c r="L30" s="23">
        <f>L31+L32</f>
        <v>0</v>
      </c>
      <c r="M30" s="23">
        <v>0</v>
      </c>
      <c r="N30" s="23">
        <v>0</v>
      </c>
      <c r="O30" s="23">
        <v>0</v>
      </c>
      <c r="P30" s="24">
        <v>0</v>
      </c>
      <c r="Q30" s="69"/>
    </row>
    <row r="31" spans="1:23" ht="45.6" customHeight="1" x14ac:dyDescent="0.25">
      <c r="A31" s="74"/>
      <c r="B31" s="94"/>
      <c r="C31" s="74"/>
      <c r="D31" s="74"/>
      <c r="E31" s="74"/>
      <c r="F31" s="86"/>
      <c r="G31" s="89"/>
      <c r="H31" s="48">
        <f>H28</f>
        <v>286752.91402999999</v>
      </c>
      <c r="I31" s="25" t="s">
        <v>3</v>
      </c>
      <c r="J31" s="11">
        <f>J28</f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24">
        <v>0</v>
      </c>
      <c r="Q31" s="69"/>
    </row>
    <row r="32" spans="1:23" ht="60.6" customHeight="1" x14ac:dyDescent="0.25">
      <c r="A32" s="75"/>
      <c r="B32" s="95"/>
      <c r="C32" s="75"/>
      <c r="D32" s="75"/>
      <c r="E32" s="75"/>
      <c r="F32" s="87"/>
      <c r="G32" s="90"/>
      <c r="H32" s="48">
        <f>H29</f>
        <v>37663.70162</v>
      </c>
      <c r="I32" s="25" t="s">
        <v>5</v>
      </c>
      <c r="J32" s="11">
        <f>K32+L32</f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26">
        <v>0</v>
      </c>
      <c r="Q32" s="70"/>
    </row>
    <row r="33" spans="1:19" ht="35.25" customHeight="1" x14ac:dyDescent="0.25">
      <c r="A33" s="92" t="s">
        <v>55</v>
      </c>
      <c r="B33" s="93" t="s">
        <v>28</v>
      </c>
      <c r="C33" s="85"/>
      <c r="D33" s="85" t="s">
        <v>26</v>
      </c>
      <c r="E33" s="85" t="s">
        <v>37</v>
      </c>
      <c r="F33" s="91">
        <v>45536</v>
      </c>
      <c r="G33" s="88">
        <v>239612.66093000001</v>
      </c>
      <c r="H33" s="48">
        <f>H34+H35</f>
        <v>239612.66093000001</v>
      </c>
      <c r="I33" s="22" t="s">
        <v>4</v>
      </c>
      <c r="J33" s="23">
        <f>SUM(J34:J35)</f>
        <v>0</v>
      </c>
      <c r="K33" s="23">
        <f>K34+K35</f>
        <v>0</v>
      </c>
      <c r="L33" s="23">
        <f>L34+L35</f>
        <v>0</v>
      </c>
      <c r="M33" s="23">
        <v>0</v>
      </c>
      <c r="N33" s="23">
        <v>0</v>
      </c>
      <c r="O33" s="23">
        <v>0</v>
      </c>
      <c r="P33" s="24">
        <v>0</v>
      </c>
      <c r="Q33" s="101"/>
    </row>
    <row r="34" spans="1:19" ht="60.6" customHeight="1" x14ac:dyDescent="0.25">
      <c r="A34" s="99"/>
      <c r="B34" s="100"/>
      <c r="C34" s="86"/>
      <c r="D34" s="74"/>
      <c r="E34" s="74"/>
      <c r="F34" s="86"/>
      <c r="G34" s="89"/>
      <c r="H34" s="48">
        <v>215651.39485000001</v>
      </c>
      <c r="I34" s="25" t="s">
        <v>3</v>
      </c>
      <c r="J34" s="11">
        <f>K34+L34</f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24">
        <v>0</v>
      </c>
      <c r="Q34" s="101"/>
      <c r="S34" s="4"/>
    </row>
    <row r="35" spans="1:19" ht="73.5" customHeight="1" x14ac:dyDescent="0.25">
      <c r="A35" s="99"/>
      <c r="B35" s="100"/>
      <c r="C35" s="86"/>
      <c r="D35" s="75"/>
      <c r="E35" s="75"/>
      <c r="F35" s="86"/>
      <c r="G35" s="90"/>
      <c r="H35" s="48">
        <v>23961.266080000001</v>
      </c>
      <c r="I35" s="25" t="s">
        <v>5</v>
      </c>
      <c r="J35" s="11">
        <f>K35+L35+M35+O35+P35</f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26">
        <v>0</v>
      </c>
      <c r="Q35" s="101"/>
      <c r="S35" s="4"/>
    </row>
    <row r="36" spans="1:19" ht="27.75" customHeight="1" x14ac:dyDescent="0.25">
      <c r="A36" s="74"/>
      <c r="B36" s="94"/>
      <c r="C36" s="74"/>
      <c r="D36" s="85" t="s">
        <v>30</v>
      </c>
      <c r="E36" s="85" t="s">
        <v>17</v>
      </c>
      <c r="F36" s="91" t="s">
        <v>17</v>
      </c>
      <c r="G36" s="88" t="s">
        <v>17</v>
      </c>
      <c r="H36" s="48">
        <f>H33</f>
        <v>239612.66093000001</v>
      </c>
      <c r="I36" s="22" t="s">
        <v>4</v>
      </c>
      <c r="J36" s="23">
        <f>SUM(J37:J38)</f>
        <v>0</v>
      </c>
      <c r="K36" s="23">
        <f t="shared" ref="K36:L38" si="1">K33</f>
        <v>0</v>
      </c>
      <c r="L36" s="23">
        <f t="shared" si="1"/>
        <v>0</v>
      </c>
      <c r="M36" s="23">
        <v>0</v>
      </c>
      <c r="N36" s="23">
        <v>0</v>
      </c>
      <c r="O36" s="23">
        <v>0</v>
      </c>
      <c r="P36" s="24">
        <v>0</v>
      </c>
      <c r="Q36" s="101"/>
    </row>
    <row r="37" spans="1:19" ht="60.6" customHeight="1" x14ac:dyDescent="0.25">
      <c r="A37" s="74"/>
      <c r="B37" s="94"/>
      <c r="C37" s="74"/>
      <c r="D37" s="74"/>
      <c r="E37" s="74"/>
      <c r="F37" s="86"/>
      <c r="G37" s="89"/>
      <c r="H37" s="48">
        <f>H34</f>
        <v>215651.39485000001</v>
      </c>
      <c r="I37" s="25" t="s">
        <v>3</v>
      </c>
      <c r="J37" s="11">
        <f>J34</f>
        <v>0</v>
      </c>
      <c r="K37" s="11">
        <f>K34</f>
        <v>0</v>
      </c>
      <c r="L37" s="11">
        <f t="shared" si="1"/>
        <v>0</v>
      </c>
      <c r="M37" s="11">
        <v>0</v>
      </c>
      <c r="N37" s="11">
        <v>0</v>
      </c>
      <c r="O37" s="11">
        <v>0</v>
      </c>
      <c r="P37" s="24">
        <v>0</v>
      </c>
      <c r="Q37" s="101"/>
    </row>
    <row r="38" spans="1:19" ht="80.25" customHeight="1" x14ac:dyDescent="0.25">
      <c r="A38" s="75"/>
      <c r="B38" s="95"/>
      <c r="C38" s="75"/>
      <c r="D38" s="75"/>
      <c r="E38" s="75"/>
      <c r="F38" s="86"/>
      <c r="G38" s="90"/>
      <c r="H38" s="48">
        <f>H35</f>
        <v>23961.266080000001</v>
      </c>
      <c r="I38" s="25" t="s">
        <v>5</v>
      </c>
      <c r="J38" s="11">
        <f>J35</f>
        <v>0</v>
      </c>
      <c r="K38" s="11">
        <f t="shared" si="1"/>
        <v>0</v>
      </c>
      <c r="L38" s="11">
        <f t="shared" si="1"/>
        <v>0</v>
      </c>
      <c r="M38" s="11">
        <v>0</v>
      </c>
      <c r="N38" s="11">
        <v>0</v>
      </c>
      <c r="O38" s="11">
        <v>0</v>
      </c>
      <c r="P38" s="26">
        <v>0</v>
      </c>
      <c r="Q38" s="102"/>
    </row>
    <row r="39" spans="1:19" ht="30" customHeight="1" x14ac:dyDescent="0.25">
      <c r="A39" s="76" t="s">
        <v>7</v>
      </c>
      <c r="B39" s="80" t="s">
        <v>39</v>
      </c>
      <c r="C39" s="71" t="s">
        <v>17</v>
      </c>
      <c r="D39" s="71" t="s">
        <v>17</v>
      </c>
      <c r="E39" s="71" t="s">
        <v>17</v>
      </c>
      <c r="F39" s="71" t="s">
        <v>17</v>
      </c>
      <c r="G39" s="78" t="s">
        <v>17</v>
      </c>
      <c r="H39" s="78" t="s">
        <v>17</v>
      </c>
      <c r="I39" s="29" t="s">
        <v>4</v>
      </c>
      <c r="J39" s="19">
        <f>K39+L39+M39+O39+P39</f>
        <v>0</v>
      </c>
      <c r="K39" s="19">
        <f t="shared" ref="K39:O39" si="2">K40+K41</f>
        <v>0</v>
      </c>
      <c r="L39" s="19">
        <f t="shared" si="2"/>
        <v>0</v>
      </c>
      <c r="M39" s="19">
        <f t="shared" si="2"/>
        <v>0</v>
      </c>
      <c r="N39" s="19">
        <f t="shared" si="2"/>
        <v>0</v>
      </c>
      <c r="O39" s="19">
        <f t="shared" si="2"/>
        <v>0</v>
      </c>
      <c r="P39" s="20">
        <v>0</v>
      </c>
      <c r="Q39" s="68" t="s">
        <v>13</v>
      </c>
    </row>
    <row r="40" spans="1:19" ht="58.9" customHeight="1" x14ac:dyDescent="0.25">
      <c r="A40" s="77"/>
      <c r="B40" s="81"/>
      <c r="C40" s="72"/>
      <c r="D40" s="74"/>
      <c r="E40" s="74"/>
      <c r="F40" s="72"/>
      <c r="G40" s="83"/>
      <c r="H40" s="74"/>
      <c r="I40" s="30" t="s">
        <v>3</v>
      </c>
      <c r="J40" s="19">
        <f>K40+L40+M40+O40+P40</f>
        <v>0</v>
      </c>
      <c r="K40" s="19">
        <f t="shared" ref="K40:P41" si="3">K43+K49</f>
        <v>0</v>
      </c>
      <c r="L40" s="19">
        <f t="shared" si="3"/>
        <v>0</v>
      </c>
      <c r="M40" s="19">
        <f t="shared" si="3"/>
        <v>0</v>
      </c>
      <c r="N40" s="19">
        <f t="shared" si="3"/>
        <v>0</v>
      </c>
      <c r="O40" s="19">
        <f t="shared" si="3"/>
        <v>0</v>
      </c>
      <c r="P40" s="19">
        <f t="shared" si="3"/>
        <v>0</v>
      </c>
      <c r="Q40" s="69"/>
    </row>
    <row r="41" spans="1:19" ht="73.5" customHeight="1" x14ac:dyDescent="0.25">
      <c r="A41" s="79"/>
      <c r="B41" s="82"/>
      <c r="C41" s="73"/>
      <c r="D41" s="75"/>
      <c r="E41" s="50"/>
      <c r="F41" s="73"/>
      <c r="G41" s="84"/>
      <c r="H41" s="75"/>
      <c r="I41" s="28" t="s">
        <v>5</v>
      </c>
      <c r="J41" s="21">
        <f>K41+L41+M41+O41+P41</f>
        <v>0</v>
      </c>
      <c r="K41" s="21">
        <f t="shared" si="3"/>
        <v>0</v>
      </c>
      <c r="L41" s="21">
        <f t="shared" si="3"/>
        <v>0</v>
      </c>
      <c r="M41" s="21">
        <f t="shared" si="3"/>
        <v>0</v>
      </c>
      <c r="N41" s="21">
        <f t="shared" si="3"/>
        <v>0</v>
      </c>
      <c r="O41" s="21">
        <f t="shared" si="3"/>
        <v>0</v>
      </c>
      <c r="P41" s="21">
        <f t="shared" si="3"/>
        <v>0</v>
      </c>
      <c r="Q41" s="70"/>
    </row>
    <row r="42" spans="1:19" ht="24.75" customHeight="1" x14ac:dyDescent="0.25">
      <c r="A42" s="92" t="s">
        <v>8</v>
      </c>
      <c r="B42" s="93" t="s">
        <v>27</v>
      </c>
      <c r="C42" s="85"/>
      <c r="D42" s="85" t="s">
        <v>26</v>
      </c>
      <c r="E42" s="85" t="s">
        <v>37</v>
      </c>
      <c r="F42" s="91">
        <v>45536</v>
      </c>
      <c r="G42" s="88">
        <v>43747.760049999997</v>
      </c>
      <c r="H42" s="48">
        <v>43727.648840000002</v>
      </c>
      <c r="I42" s="22" t="s">
        <v>4</v>
      </c>
      <c r="J42" s="23">
        <f>J43+J44</f>
        <v>0</v>
      </c>
      <c r="K42" s="23">
        <f>SUM(K43:K44)</f>
        <v>0</v>
      </c>
      <c r="L42" s="23">
        <f>SUM(L43:L44)</f>
        <v>0</v>
      </c>
      <c r="M42" s="23">
        <v>0</v>
      </c>
      <c r="N42" s="23">
        <v>0</v>
      </c>
      <c r="O42" s="23">
        <f>SUM(O43:O44)</f>
        <v>0</v>
      </c>
      <c r="P42" s="24">
        <v>0</v>
      </c>
      <c r="Q42" s="69"/>
    </row>
    <row r="43" spans="1:19" ht="58.9" customHeight="1" x14ac:dyDescent="0.25">
      <c r="A43" s="74"/>
      <c r="B43" s="94"/>
      <c r="C43" s="74"/>
      <c r="D43" s="74"/>
      <c r="E43" s="74"/>
      <c r="F43" s="74"/>
      <c r="G43" s="74"/>
      <c r="H43" s="48">
        <f>H42-H44</f>
        <v>17956.279710000003</v>
      </c>
      <c r="I43" s="25" t="s">
        <v>3</v>
      </c>
      <c r="J43" s="11">
        <f>K43+L43+M43+O43+P43</f>
        <v>0</v>
      </c>
      <c r="K43" s="11">
        <v>0</v>
      </c>
      <c r="L43" s="11">
        <f>L46</f>
        <v>0</v>
      </c>
      <c r="M43" s="11">
        <v>0</v>
      </c>
      <c r="N43" s="11">
        <v>0</v>
      </c>
      <c r="O43" s="11">
        <v>0</v>
      </c>
      <c r="P43" s="24">
        <v>0</v>
      </c>
      <c r="Q43" s="69"/>
    </row>
    <row r="44" spans="1:19" ht="75.75" customHeight="1" x14ac:dyDescent="0.25">
      <c r="A44" s="74"/>
      <c r="B44" s="94"/>
      <c r="C44" s="74"/>
      <c r="D44" s="75"/>
      <c r="E44" s="75"/>
      <c r="F44" s="75"/>
      <c r="G44" s="75"/>
      <c r="H44" s="48">
        <v>25771.369129999999</v>
      </c>
      <c r="I44" s="25" t="s">
        <v>5</v>
      </c>
      <c r="J44" s="11">
        <f>K44+L44+M44+O44+P44</f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26">
        <v>0</v>
      </c>
      <c r="Q44" s="69"/>
    </row>
    <row r="45" spans="1:19" ht="30.75" customHeight="1" x14ac:dyDescent="0.25">
      <c r="A45" s="74"/>
      <c r="B45" s="94"/>
      <c r="C45" s="74"/>
      <c r="D45" s="85" t="s">
        <v>31</v>
      </c>
      <c r="E45" s="85" t="s">
        <v>17</v>
      </c>
      <c r="F45" s="91" t="s">
        <v>17</v>
      </c>
      <c r="G45" s="88" t="s">
        <v>17</v>
      </c>
      <c r="H45" s="48">
        <f>H42</f>
        <v>43727.648840000002</v>
      </c>
      <c r="I45" s="22" t="s">
        <v>4</v>
      </c>
      <c r="J45" s="23">
        <f>SUM(J46:J47)</f>
        <v>0</v>
      </c>
      <c r="K45" s="23">
        <f>K42</f>
        <v>0</v>
      </c>
      <c r="L45" s="23">
        <f>L46+L47</f>
        <v>0</v>
      </c>
      <c r="M45" s="23">
        <v>0</v>
      </c>
      <c r="N45" s="23">
        <v>0</v>
      </c>
      <c r="O45" s="23">
        <f>SUM(O46:O47)</f>
        <v>0</v>
      </c>
      <c r="P45" s="24">
        <v>0</v>
      </c>
      <c r="Q45" s="69"/>
    </row>
    <row r="46" spans="1:19" ht="58.9" customHeight="1" x14ac:dyDescent="0.25">
      <c r="A46" s="74"/>
      <c r="B46" s="94"/>
      <c r="C46" s="74"/>
      <c r="D46" s="74"/>
      <c r="E46" s="74"/>
      <c r="F46" s="86"/>
      <c r="G46" s="89"/>
      <c r="H46" s="48">
        <f>H43</f>
        <v>17956.279710000003</v>
      </c>
      <c r="I46" s="25" t="s">
        <v>3</v>
      </c>
      <c r="J46" s="11">
        <f>SUM(K46:K46)</f>
        <v>0</v>
      </c>
      <c r="K46" s="23">
        <f>K43</f>
        <v>0</v>
      </c>
      <c r="L46" s="11">
        <v>0</v>
      </c>
      <c r="M46" s="11">
        <v>0</v>
      </c>
      <c r="N46" s="11">
        <v>0</v>
      </c>
      <c r="O46" s="11">
        <v>0</v>
      </c>
      <c r="P46" s="24">
        <v>0</v>
      </c>
      <c r="Q46" s="69"/>
    </row>
    <row r="47" spans="1:19" ht="81" customHeight="1" x14ac:dyDescent="0.25">
      <c r="A47" s="75"/>
      <c r="B47" s="95"/>
      <c r="C47" s="75"/>
      <c r="D47" s="75"/>
      <c r="E47" s="75"/>
      <c r="F47" s="87"/>
      <c r="G47" s="90"/>
      <c r="H47" s="48">
        <f>H44</f>
        <v>25771.369129999999</v>
      </c>
      <c r="I47" s="25" t="s">
        <v>5</v>
      </c>
      <c r="J47" s="11">
        <f>SUM(K47:L47)</f>
        <v>0</v>
      </c>
      <c r="K47" s="23">
        <f>K44</f>
        <v>0</v>
      </c>
      <c r="L47" s="11">
        <f>L44</f>
        <v>0</v>
      </c>
      <c r="M47" s="11">
        <v>0</v>
      </c>
      <c r="N47" s="11">
        <v>0</v>
      </c>
      <c r="O47" s="11">
        <v>0</v>
      </c>
      <c r="P47" s="26">
        <v>0</v>
      </c>
      <c r="Q47" s="69"/>
    </row>
    <row r="48" spans="1:19" ht="23.25" customHeight="1" x14ac:dyDescent="0.25">
      <c r="A48" s="31" t="s">
        <v>42</v>
      </c>
      <c r="B48" s="85" t="s">
        <v>28</v>
      </c>
      <c r="C48" s="22"/>
      <c r="D48" s="85" t="s">
        <v>26</v>
      </c>
      <c r="E48" s="85" t="s">
        <v>37</v>
      </c>
      <c r="F48" s="91">
        <v>45536</v>
      </c>
      <c r="G48" s="88">
        <v>29673.127629999999</v>
      </c>
      <c r="H48" s="48">
        <f>H49+H50</f>
        <v>29601.077069999999</v>
      </c>
      <c r="I48" s="22" t="s">
        <v>4</v>
      </c>
      <c r="J48" s="23">
        <f>K48+L48+M48+O48+P48</f>
        <v>0</v>
      </c>
      <c r="K48" s="23">
        <f>SUM(K49:K50)</f>
        <v>0</v>
      </c>
      <c r="L48" s="23">
        <f>SUM(L49:L50)</f>
        <v>0</v>
      </c>
      <c r="M48" s="23">
        <v>0</v>
      </c>
      <c r="N48" s="23">
        <v>0</v>
      </c>
      <c r="O48" s="23">
        <f>SUM(O49:O50)</f>
        <v>0</v>
      </c>
      <c r="P48" s="24">
        <v>0</v>
      </c>
      <c r="Q48" s="69"/>
    </row>
    <row r="49" spans="1:23" ht="58.9" customHeight="1" x14ac:dyDescent="0.25">
      <c r="A49" s="74"/>
      <c r="B49" s="86"/>
      <c r="C49" s="32"/>
      <c r="D49" s="74"/>
      <c r="E49" s="74"/>
      <c r="F49" s="74"/>
      <c r="G49" s="74"/>
      <c r="H49" s="48">
        <v>17977.894919999999</v>
      </c>
      <c r="I49" s="25" t="s">
        <v>3</v>
      </c>
      <c r="J49" s="23">
        <f>K49+L49</f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24">
        <v>0</v>
      </c>
      <c r="Q49" s="69"/>
    </row>
    <row r="50" spans="1:23" ht="81" customHeight="1" x14ac:dyDescent="0.25">
      <c r="A50" s="75"/>
      <c r="B50" s="87"/>
      <c r="C50" s="33"/>
      <c r="D50" s="75"/>
      <c r="E50" s="75"/>
      <c r="F50" s="75"/>
      <c r="G50" s="75"/>
      <c r="H50" s="27">
        <v>11623.182150000001</v>
      </c>
      <c r="I50" s="25" t="s">
        <v>5</v>
      </c>
      <c r="J50" s="11">
        <f>K50+L50+M50+O50+P50</f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26">
        <v>0</v>
      </c>
      <c r="Q50" s="70"/>
      <c r="S50" s="4"/>
    </row>
    <row r="51" spans="1:23" ht="30.75" customHeight="1" x14ac:dyDescent="0.25">
      <c r="A51" s="32"/>
      <c r="B51" s="32"/>
      <c r="C51" s="32"/>
      <c r="D51" s="86" t="s">
        <v>31</v>
      </c>
      <c r="E51" s="86" t="s">
        <v>17</v>
      </c>
      <c r="F51" s="133" t="s">
        <v>17</v>
      </c>
      <c r="G51" s="89" t="s">
        <v>17</v>
      </c>
      <c r="H51" s="47">
        <f>H48</f>
        <v>29601.077069999999</v>
      </c>
      <c r="I51" s="34" t="s">
        <v>4</v>
      </c>
      <c r="J51" s="35">
        <f>SUM(J52:J53)</f>
        <v>0</v>
      </c>
      <c r="K51" s="35">
        <f t="shared" ref="K51:L53" si="4">K48</f>
        <v>0</v>
      </c>
      <c r="L51" s="35">
        <f t="shared" si="4"/>
        <v>0</v>
      </c>
      <c r="M51" s="35">
        <v>0</v>
      </c>
      <c r="N51" s="35">
        <v>0</v>
      </c>
      <c r="O51" s="35">
        <f>SUM(O52:O53)</f>
        <v>0</v>
      </c>
      <c r="P51" s="36">
        <v>0</v>
      </c>
      <c r="Q51" s="37"/>
    </row>
    <row r="52" spans="1:23" ht="58.9" customHeight="1" x14ac:dyDescent="0.25">
      <c r="A52" s="32"/>
      <c r="B52" s="32"/>
      <c r="C52" s="32"/>
      <c r="D52" s="74"/>
      <c r="E52" s="74"/>
      <c r="F52" s="86"/>
      <c r="G52" s="89"/>
      <c r="H52" s="48">
        <f>H49</f>
        <v>17977.894919999999</v>
      </c>
      <c r="I52" s="25" t="s">
        <v>3</v>
      </c>
      <c r="J52" s="23">
        <f t="shared" ref="J52:J53" si="5">K52+L52+M52+O52+P52</f>
        <v>0</v>
      </c>
      <c r="K52" s="23">
        <f t="shared" si="4"/>
        <v>0</v>
      </c>
      <c r="L52" s="23">
        <f t="shared" si="4"/>
        <v>0</v>
      </c>
      <c r="M52" s="11">
        <v>0</v>
      </c>
      <c r="N52" s="11">
        <v>0</v>
      </c>
      <c r="O52" s="11">
        <v>0</v>
      </c>
      <c r="P52" s="24">
        <v>0</v>
      </c>
      <c r="Q52" s="37"/>
    </row>
    <row r="53" spans="1:23" ht="77.25" customHeight="1" x14ac:dyDescent="0.25">
      <c r="A53" s="33"/>
      <c r="B53" s="33"/>
      <c r="C53" s="33"/>
      <c r="D53" s="75"/>
      <c r="E53" s="75"/>
      <c r="F53" s="87"/>
      <c r="G53" s="90"/>
      <c r="H53" s="48">
        <f>H50</f>
        <v>11623.182150000001</v>
      </c>
      <c r="I53" s="25" t="s">
        <v>5</v>
      </c>
      <c r="J53" s="23">
        <f t="shared" si="5"/>
        <v>0</v>
      </c>
      <c r="K53" s="23">
        <f t="shared" si="4"/>
        <v>0</v>
      </c>
      <c r="L53" s="23">
        <f t="shared" si="4"/>
        <v>0</v>
      </c>
      <c r="M53" s="11">
        <v>0</v>
      </c>
      <c r="N53" s="11">
        <v>0</v>
      </c>
      <c r="O53" s="11">
        <v>0</v>
      </c>
      <c r="P53" s="26">
        <v>0</v>
      </c>
      <c r="Q53" s="38"/>
    </row>
    <row r="54" spans="1:23" ht="34.5" customHeight="1" x14ac:dyDescent="0.25">
      <c r="A54" s="76" t="s">
        <v>10</v>
      </c>
      <c r="B54" s="80" t="s">
        <v>40</v>
      </c>
      <c r="C54" s="71" t="s">
        <v>17</v>
      </c>
      <c r="D54" s="71" t="s">
        <v>17</v>
      </c>
      <c r="E54" s="71" t="s">
        <v>17</v>
      </c>
      <c r="F54" s="71" t="s">
        <v>17</v>
      </c>
      <c r="G54" s="78" t="s">
        <v>17</v>
      </c>
      <c r="H54" s="78" t="s">
        <v>17</v>
      </c>
      <c r="I54" s="29" t="s">
        <v>4</v>
      </c>
      <c r="J54" s="19">
        <f t="shared" ref="J54:O54" si="6">J55+J56</f>
        <v>0</v>
      </c>
      <c r="K54" s="19">
        <f t="shared" si="6"/>
        <v>0</v>
      </c>
      <c r="L54" s="19">
        <f t="shared" si="6"/>
        <v>0</v>
      </c>
      <c r="M54" s="19">
        <f t="shared" si="6"/>
        <v>0</v>
      </c>
      <c r="N54" s="19">
        <f t="shared" si="6"/>
        <v>0</v>
      </c>
      <c r="O54" s="19">
        <f t="shared" si="6"/>
        <v>0</v>
      </c>
      <c r="P54" s="20">
        <v>0</v>
      </c>
      <c r="Q54" s="68" t="s">
        <v>13</v>
      </c>
    </row>
    <row r="55" spans="1:23" ht="58.9" customHeight="1" x14ac:dyDescent="0.25">
      <c r="A55" s="77"/>
      <c r="B55" s="81"/>
      <c r="C55" s="72"/>
      <c r="D55" s="74"/>
      <c r="E55" s="74"/>
      <c r="F55" s="72"/>
      <c r="G55" s="83"/>
      <c r="H55" s="74"/>
      <c r="I55" s="30" t="s">
        <v>3</v>
      </c>
      <c r="J55" s="19">
        <f>K55+L55+M55+O55+P55</f>
        <v>0</v>
      </c>
      <c r="K55" s="19">
        <f t="shared" ref="K55:P56" si="7">K58+K64</f>
        <v>0</v>
      </c>
      <c r="L55" s="19">
        <f t="shared" si="7"/>
        <v>0</v>
      </c>
      <c r="M55" s="19">
        <f t="shared" si="7"/>
        <v>0</v>
      </c>
      <c r="N55" s="19">
        <f t="shared" si="7"/>
        <v>0</v>
      </c>
      <c r="O55" s="19">
        <f t="shared" si="7"/>
        <v>0</v>
      </c>
      <c r="P55" s="19">
        <f t="shared" si="7"/>
        <v>0</v>
      </c>
      <c r="Q55" s="69"/>
    </row>
    <row r="56" spans="1:23" ht="78.75" customHeight="1" x14ac:dyDescent="0.25">
      <c r="A56" s="77"/>
      <c r="B56" s="82"/>
      <c r="C56" s="72"/>
      <c r="D56" s="75"/>
      <c r="E56" s="49"/>
      <c r="F56" s="72"/>
      <c r="G56" s="83"/>
      <c r="H56" s="74"/>
      <c r="I56" s="18" t="s">
        <v>5</v>
      </c>
      <c r="J56" s="19">
        <f>K56+L56+M56+O56+P56</f>
        <v>0</v>
      </c>
      <c r="K56" s="19">
        <f t="shared" si="7"/>
        <v>0</v>
      </c>
      <c r="L56" s="19">
        <f t="shared" si="7"/>
        <v>0</v>
      </c>
      <c r="M56" s="19">
        <f t="shared" si="7"/>
        <v>0</v>
      </c>
      <c r="N56" s="19">
        <f t="shared" si="7"/>
        <v>0</v>
      </c>
      <c r="O56" s="19">
        <f t="shared" si="7"/>
        <v>0</v>
      </c>
      <c r="P56" s="19">
        <f t="shared" si="7"/>
        <v>0</v>
      </c>
      <c r="Q56" s="69"/>
    </row>
    <row r="57" spans="1:23" ht="24.75" customHeight="1" x14ac:dyDescent="0.25">
      <c r="A57" s="92" t="s">
        <v>11</v>
      </c>
      <c r="B57" s="93" t="s">
        <v>28</v>
      </c>
      <c r="C57" s="85"/>
      <c r="D57" s="85" t="s">
        <v>26</v>
      </c>
      <c r="E57" s="85" t="s">
        <v>37</v>
      </c>
      <c r="F57" s="91">
        <v>45536</v>
      </c>
      <c r="G57" s="88">
        <v>37988.69745</v>
      </c>
      <c r="H57" s="48">
        <f>H58+H59</f>
        <v>37988.69745</v>
      </c>
      <c r="I57" s="22" t="s">
        <v>4</v>
      </c>
      <c r="J57" s="23">
        <f>J58+J59</f>
        <v>0</v>
      </c>
      <c r="K57" s="23">
        <f>SUM(K58:K59)</f>
        <v>0</v>
      </c>
      <c r="L57" s="23">
        <f>SUM(L58:L59)</f>
        <v>0</v>
      </c>
      <c r="M57" s="23">
        <v>0</v>
      </c>
      <c r="N57" s="23">
        <v>0</v>
      </c>
      <c r="O57" s="23">
        <f>SUM(O58:O59)</f>
        <v>0</v>
      </c>
      <c r="P57" s="24">
        <v>0</v>
      </c>
      <c r="Q57" s="39"/>
    </row>
    <row r="58" spans="1:23" ht="58.9" customHeight="1" x14ac:dyDescent="0.25">
      <c r="A58" s="74"/>
      <c r="B58" s="94"/>
      <c r="C58" s="74"/>
      <c r="D58" s="74"/>
      <c r="E58" s="74"/>
      <c r="F58" s="74"/>
      <c r="G58" s="74"/>
      <c r="H58" s="48">
        <v>26747.09663</v>
      </c>
      <c r="I58" s="25" t="s">
        <v>3</v>
      </c>
      <c r="J58" s="11">
        <f>K58+L58</f>
        <v>0</v>
      </c>
      <c r="K58" s="11">
        <v>0</v>
      </c>
      <c r="L58" s="23">
        <v>0</v>
      </c>
      <c r="M58" s="11">
        <v>0</v>
      </c>
      <c r="N58" s="11">
        <v>0</v>
      </c>
      <c r="O58" s="11">
        <v>0</v>
      </c>
      <c r="P58" s="24">
        <v>0</v>
      </c>
      <c r="Q58" s="37"/>
      <c r="S58" s="4"/>
    </row>
    <row r="59" spans="1:23" ht="83.25" customHeight="1" x14ac:dyDescent="0.25">
      <c r="A59" s="74"/>
      <c r="B59" s="94"/>
      <c r="C59" s="74"/>
      <c r="D59" s="75"/>
      <c r="E59" s="75"/>
      <c r="F59" s="75"/>
      <c r="G59" s="75"/>
      <c r="H59" s="48">
        <v>11241.60082</v>
      </c>
      <c r="I59" s="25" t="s">
        <v>5</v>
      </c>
      <c r="J59" s="11">
        <f>K59+L59</f>
        <v>0</v>
      </c>
      <c r="K59" s="11">
        <v>0</v>
      </c>
      <c r="L59" s="23">
        <v>0</v>
      </c>
      <c r="M59" s="11">
        <v>0</v>
      </c>
      <c r="N59" s="11">
        <v>0</v>
      </c>
      <c r="O59" s="11">
        <v>0</v>
      </c>
      <c r="P59" s="26">
        <v>0</v>
      </c>
      <c r="Q59" s="37"/>
      <c r="S59" s="4"/>
      <c r="T59" s="3"/>
      <c r="U59" s="3"/>
      <c r="V59" s="4"/>
    </row>
    <row r="60" spans="1:23" ht="30" customHeight="1" x14ac:dyDescent="0.25">
      <c r="A60" s="74"/>
      <c r="B60" s="94"/>
      <c r="C60" s="74"/>
      <c r="D60" s="85" t="s">
        <v>32</v>
      </c>
      <c r="E60" s="85" t="s">
        <v>17</v>
      </c>
      <c r="F60" s="91" t="s">
        <v>17</v>
      </c>
      <c r="G60" s="88" t="s">
        <v>17</v>
      </c>
      <c r="H60" s="48">
        <f>H57</f>
        <v>37988.69745</v>
      </c>
      <c r="I60" s="22" t="s">
        <v>4</v>
      </c>
      <c r="J60" s="23">
        <f>SUM(J61:J62)</f>
        <v>0</v>
      </c>
      <c r="K60" s="23">
        <f t="shared" ref="K60:L60" si="8">K57</f>
        <v>0</v>
      </c>
      <c r="L60" s="23">
        <f t="shared" si="8"/>
        <v>0</v>
      </c>
      <c r="M60" s="23">
        <v>0</v>
      </c>
      <c r="N60" s="23">
        <v>0</v>
      </c>
      <c r="O60" s="23">
        <f>SUM(O61:O62)</f>
        <v>0</v>
      </c>
      <c r="P60" s="24">
        <v>0</v>
      </c>
      <c r="Q60" s="37"/>
    </row>
    <row r="61" spans="1:23" ht="58.9" customHeight="1" x14ac:dyDescent="0.25">
      <c r="A61" s="74"/>
      <c r="B61" s="94"/>
      <c r="C61" s="74"/>
      <c r="D61" s="74"/>
      <c r="E61" s="74"/>
      <c r="F61" s="86"/>
      <c r="G61" s="89"/>
      <c r="H61" s="48">
        <f>H58</f>
        <v>26747.09663</v>
      </c>
      <c r="I61" s="25" t="s">
        <v>3</v>
      </c>
      <c r="J61" s="11">
        <f t="shared" ref="J61:J62" si="9">K61+L61</f>
        <v>0</v>
      </c>
      <c r="K61" s="23">
        <f>K58</f>
        <v>0</v>
      </c>
      <c r="L61" s="23">
        <v>0</v>
      </c>
      <c r="M61" s="11">
        <v>0</v>
      </c>
      <c r="N61" s="11">
        <v>0</v>
      </c>
      <c r="O61" s="11">
        <v>0</v>
      </c>
      <c r="P61" s="24">
        <v>0</v>
      </c>
      <c r="Q61" s="37"/>
      <c r="S61" s="4"/>
      <c r="W61" s="8"/>
    </row>
    <row r="62" spans="1:23" ht="82.5" customHeight="1" x14ac:dyDescent="0.25">
      <c r="A62" s="75"/>
      <c r="B62" s="95"/>
      <c r="C62" s="75"/>
      <c r="D62" s="75"/>
      <c r="E62" s="75"/>
      <c r="F62" s="87"/>
      <c r="G62" s="90"/>
      <c r="H62" s="48">
        <f>H59</f>
        <v>11241.60082</v>
      </c>
      <c r="I62" s="25" t="s">
        <v>5</v>
      </c>
      <c r="J62" s="11">
        <f t="shared" si="9"/>
        <v>0</v>
      </c>
      <c r="K62" s="11">
        <v>0</v>
      </c>
      <c r="L62" s="23">
        <v>0</v>
      </c>
      <c r="M62" s="11">
        <v>0</v>
      </c>
      <c r="N62" s="11">
        <v>0</v>
      </c>
      <c r="O62" s="11">
        <v>0</v>
      </c>
      <c r="P62" s="26">
        <v>0</v>
      </c>
      <c r="Q62" s="37"/>
      <c r="W62" s="8"/>
    </row>
    <row r="63" spans="1:23" ht="38.25" customHeight="1" x14ac:dyDescent="0.25">
      <c r="A63" s="125" t="s">
        <v>18</v>
      </c>
      <c r="B63" s="127" t="s">
        <v>27</v>
      </c>
      <c r="C63" s="129"/>
      <c r="D63" s="85" t="s">
        <v>26</v>
      </c>
      <c r="E63" s="85" t="s">
        <v>37</v>
      </c>
      <c r="F63" s="91">
        <v>45536</v>
      </c>
      <c r="G63" s="88">
        <v>37414.434370000003</v>
      </c>
      <c r="H63" s="48">
        <f>H64+H65</f>
        <v>37398.26298</v>
      </c>
      <c r="I63" s="22" t="s">
        <v>4</v>
      </c>
      <c r="J63" s="23">
        <f>J64+J65</f>
        <v>0</v>
      </c>
      <c r="K63" s="23">
        <f>SUM(K64:K65)</f>
        <v>0</v>
      </c>
      <c r="L63" s="23">
        <f>SUM(L64:L65)</f>
        <v>0</v>
      </c>
      <c r="M63" s="23">
        <v>0</v>
      </c>
      <c r="N63" s="23">
        <v>0</v>
      </c>
      <c r="O63" s="23">
        <f>SUM(O64:O65)</f>
        <v>0</v>
      </c>
      <c r="P63" s="24">
        <v>0</v>
      </c>
      <c r="Q63" s="37"/>
    </row>
    <row r="64" spans="1:23" ht="60" customHeight="1" x14ac:dyDescent="0.25">
      <c r="A64" s="126"/>
      <c r="B64" s="128"/>
      <c r="C64" s="126"/>
      <c r="D64" s="74"/>
      <c r="E64" s="74"/>
      <c r="F64" s="74"/>
      <c r="G64" s="74"/>
      <c r="H64" s="48">
        <v>27854.284609999999</v>
      </c>
      <c r="I64" s="25" t="s">
        <v>3</v>
      </c>
      <c r="J64" s="11">
        <f>K64+L64+M64+O64+P64</f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24">
        <v>0</v>
      </c>
      <c r="Q64" s="37"/>
    </row>
    <row r="65" spans="1:19" ht="73.5" customHeight="1" x14ac:dyDescent="0.25">
      <c r="A65" s="126"/>
      <c r="B65" s="128"/>
      <c r="C65" s="126"/>
      <c r="D65" s="75"/>
      <c r="E65" s="75"/>
      <c r="F65" s="75"/>
      <c r="G65" s="75"/>
      <c r="H65" s="48">
        <v>9543.9783700000007</v>
      </c>
      <c r="I65" s="25" t="s">
        <v>5</v>
      </c>
      <c r="J65" s="11">
        <f>K65+L65+M65+O65+P65</f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26">
        <v>0</v>
      </c>
      <c r="Q65" s="37"/>
    </row>
    <row r="66" spans="1:19" ht="41.25" customHeight="1" x14ac:dyDescent="0.25">
      <c r="A66" s="126"/>
      <c r="B66" s="128"/>
      <c r="C66" s="126"/>
      <c r="D66" s="85" t="s">
        <v>32</v>
      </c>
      <c r="E66" s="85" t="s">
        <v>17</v>
      </c>
      <c r="F66" s="91" t="s">
        <v>17</v>
      </c>
      <c r="G66" s="88" t="s">
        <v>17</v>
      </c>
      <c r="H66" s="48">
        <f>H63</f>
        <v>37398.26298</v>
      </c>
      <c r="I66" s="22" t="s">
        <v>4</v>
      </c>
      <c r="J66" s="23">
        <f>SUM(J67:J68)</f>
        <v>0</v>
      </c>
      <c r="K66" s="23">
        <f>K63</f>
        <v>0</v>
      </c>
      <c r="L66" s="23">
        <f>L67+L68</f>
        <v>0</v>
      </c>
      <c r="M66" s="23">
        <v>0</v>
      </c>
      <c r="N66" s="23">
        <v>0</v>
      </c>
      <c r="O66" s="23">
        <f>SUM(O67:O68)</f>
        <v>0</v>
      </c>
      <c r="P66" s="24">
        <v>0</v>
      </c>
      <c r="Q66" s="37"/>
    </row>
    <row r="67" spans="1:19" ht="58.9" customHeight="1" x14ac:dyDescent="0.25">
      <c r="A67" s="126"/>
      <c r="B67" s="128"/>
      <c r="C67" s="126"/>
      <c r="D67" s="74"/>
      <c r="E67" s="74"/>
      <c r="F67" s="86"/>
      <c r="G67" s="89"/>
      <c r="H67" s="48">
        <f>H64</f>
        <v>27854.284609999999</v>
      </c>
      <c r="I67" s="25" t="s">
        <v>3</v>
      </c>
      <c r="J67" s="11">
        <f>SUM(K67:L67)</f>
        <v>0</v>
      </c>
      <c r="K67" s="23">
        <v>0</v>
      </c>
      <c r="L67" s="11">
        <f>L64</f>
        <v>0</v>
      </c>
      <c r="M67" s="11">
        <v>0</v>
      </c>
      <c r="N67" s="11">
        <v>0</v>
      </c>
      <c r="O67" s="11">
        <v>0</v>
      </c>
      <c r="P67" s="24">
        <v>0</v>
      </c>
      <c r="Q67" s="37"/>
    </row>
    <row r="68" spans="1:19" ht="76.5" customHeight="1" x14ac:dyDescent="0.25">
      <c r="A68" s="126"/>
      <c r="B68" s="128"/>
      <c r="C68" s="126"/>
      <c r="D68" s="75"/>
      <c r="E68" s="75"/>
      <c r="F68" s="87"/>
      <c r="G68" s="90"/>
      <c r="H68" s="27">
        <f>H65</f>
        <v>9543.9783700000007</v>
      </c>
      <c r="I68" s="25" t="s">
        <v>5</v>
      </c>
      <c r="J68" s="11">
        <f>SUM(K68:L68)</f>
        <v>0</v>
      </c>
      <c r="K68" s="11">
        <v>0</v>
      </c>
      <c r="L68" s="11">
        <f>L65</f>
        <v>0</v>
      </c>
      <c r="M68" s="11">
        <v>0</v>
      </c>
      <c r="N68" s="11">
        <v>0</v>
      </c>
      <c r="O68" s="11">
        <v>0</v>
      </c>
      <c r="P68" s="26">
        <v>0</v>
      </c>
      <c r="Q68" s="38"/>
    </row>
    <row r="69" spans="1:19" s="9" customFormat="1" ht="27.75" customHeight="1" x14ac:dyDescent="0.25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 t="s">
        <v>56</v>
      </c>
      <c r="Q69" s="41"/>
      <c r="R69" s="10"/>
      <c r="S69" s="10"/>
    </row>
    <row r="70" spans="1:19" ht="57" customHeight="1" x14ac:dyDescent="0.25">
      <c r="A70" s="130" t="s">
        <v>36</v>
      </c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</row>
    <row r="75" spans="1:19" ht="56.45" customHeight="1" x14ac:dyDescent="0.25"/>
    <row r="76" spans="1:19" ht="61.15" customHeight="1" x14ac:dyDescent="0.25"/>
    <row r="77" spans="1:19" ht="59.45" customHeight="1" x14ac:dyDescent="0.25"/>
    <row r="78" spans="1:19" ht="26.45" customHeight="1" x14ac:dyDescent="0.25"/>
    <row r="79" spans="1:19" ht="22.9" customHeight="1" x14ac:dyDescent="0.25"/>
    <row r="80" spans="1:19" ht="76.900000000000006" customHeight="1" x14ac:dyDescent="0.25"/>
    <row r="81" ht="63.6" customHeight="1" x14ac:dyDescent="0.25"/>
    <row r="82" ht="27" customHeight="1" x14ac:dyDescent="0.25"/>
    <row r="86" ht="21" customHeight="1" x14ac:dyDescent="0.25"/>
    <row r="87" ht="61.5" customHeight="1" x14ac:dyDescent="0.25"/>
    <row r="88" ht="66.599999999999994" customHeight="1" x14ac:dyDescent="0.25"/>
  </sheetData>
  <mergeCells count="134">
    <mergeCell ref="G16:G18"/>
    <mergeCell ref="H16:H18"/>
    <mergeCell ref="A19:A21"/>
    <mergeCell ref="B19:B21"/>
    <mergeCell ref="C19:C21"/>
    <mergeCell ref="D19:D21"/>
    <mergeCell ref="E19:E21"/>
    <mergeCell ref="F19:F21"/>
    <mergeCell ref="G19:G21"/>
    <mergeCell ref="A70:Q70"/>
    <mergeCell ref="M1:P1"/>
    <mergeCell ref="D51:D53"/>
    <mergeCell ref="E51:E53"/>
    <mergeCell ref="F51:F53"/>
    <mergeCell ref="G51:G53"/>
    <mergeCell ref="A8:Q8"/>
    <mergeCell ref="Q10:Q12"/>
    <mergeCell ref="C10:C12"/>
    <mergeCell ref="F10:F12"/>
    <mergeCell ref="E63:E65"/>
    <mergeCell ref="F63:F65"/>
    <mergeCell ref="G63:G65"/>
    <mergeCell ref="A57:A62"/>
    <mergeCell ref="C57:C62"/>
    <mergeCell ref="D60:D62"/>
    <mergeCell ref="E60:E62"/>
    <mergeCell ref="F60:F62"/>
    <mergeCell ref="G60:G62"/>
    <mergeCell ref="D57:D59"/>
    <mergeCell ref="E57:E59"/>
    <mergeCell ref="F57:F59"/>
    <mergeCell ref="G57:G59"/>
    <mergeCell ref="B57:B62"/>
    <mergeCell ref="D66:D68"/>
    <mergeCell ref="E66:E68"/>
    <mergeCell ref="F66:F68"/>
    <mergeCell ref="G66:G68"/>
    <mergeCell ref="A63:A68"/>
    <mergeCell ref="B63:B68"/>
    <mergeCell ref="C63:C68"/>
    <mergeCell ref="A33:A38"/>
    <mergeCell ref="B33:B38"/>
    <mergeCell ref="C33:C38"/>
    <mergeCell ref="D36:D38"/>
    <mergeCell ref="E36:E38"/>
    <mergeCell ref="F36:F38"/>
    <mergeCell ref="D63:D65"/>
    <mergeCell ref="G36:G38"/>
    <mergeCell ref="D33:D35"/>
    <mergeCell ref="E33:E35"/>
    <mergeCell ref="F33:F35"/>
    <mergeCell ref="A49:A50"/>
    <mergeCell ref="K1:L1"/>
    <mergeCell ref="A3:Q3"/>
    <mergeCell ref="A4:Q4"/>
    <mergeCell ref="A5:Q5"/>
    <mergeCell ref="A6:Q6"/>
    <mergeCell ref="A10:A12"/>
    <mergeCell ref="B10:B12"/>
    <mergeCell ref="I10:I12"/>
    <mergeCell ref="A22:Q22"/>
    <mergeCell ref="H10:H12"/>
    <mergeCell ref="G10:G12"/>
    <mergeCell ref="E10:E12"/>
    <mergeCell ref="P10:P12"/>
    <mergeCell ref="J10:O11"/>
    <mergeCell ref="D10:D12"/>
    <mergeCell ref="A16:A18"/>
    <mergeCell ref="B16:B18"/>
    <mergeCell ref="C16:C18"/>
    <mergeCell ref="D16:D18"/>
    <mergeCell ref="E16:E18"/>
    <mergeCell ref="F16:F18"/>
    <mergeCell ref="A15:Q15"/>
    <mergeCell ref="A14:Q14"/>
    <mergeCell ref="Q17:Q21"/>
    <mergeCell ref="A23:Q23"/>
    <mergeCell ref="D24:D26"/>
    <mergeCell ref="E24:E26"/>
    <mergeCell ref="B24:B26"/>
    <mergeCell ref="A27:A32"/>
    <mergeCell ref="G33:G35"/>
    <mergeCell ref="E27:E29"/>
    <mergeCell ref="D27:D29"/>
    <mergeCell ref="F27:F29"/>
    <mergeCell ref="C24:C26"/>
    <mergeCell ref="F24:F26"/>
    <mergeCell ref="G24:G26"/>
    <mergeCell ref="F30:F32"/>
    <mergeCell ref="G30:G32"/>
    <mergeCell ref="B27:B32"/>
    <mergeCell ref="C27:C32"/>
    <mergeCell ref="Q24:Q32"/>
    <mergeCell ref="Q33:Q38"/>
    <mergeCell ref="Q54:Q56"/>
    <mergeCell ref="A54:A56"/>
    <mergeCell ref="B54:B56"/>
    <mergeCell ref="C54:C56"/>
    <mergeCell ref="D54:D56"/>
    <mergeCell ref="E54:E55"/>
    <mergeCell ref="F54:F56"/>
    <mergeCell ref="G54:G56"/>
    <mergeCell ref="F45:F47"/>
    <mergeCell ref="G45:G47"/>
    <mergeCell ref="A42:A47"/>
    <mergeCell ref="B42:B47"/>
    <mergeCell ref="C42:C47"/>
    <mergeCell ref="E45:E47"/>
    <mergeCell ref="H54:H56"/>
    <mergeCell ref="F42:F44"/>
    <mergeCell ref="G42:G44"/>
    <mergeCell ref="D48:D50"/>
    <mergeCell ref="E48:E50"/>
    <mergeCell ref="F48:F50"/>
    <mergeCell ref="G48:G50"/>
    <mergeCell ref="D42:D44"/>
    <mergeCell ref="E42:E44"/>
    <mergeCell ref="D45:D47"/>
    <mergeCell ref="Q39:Q41"/>
    <mergeCell ref="Q42:Q50"/>
    <mergeCell ref="C39:C41"/>
    <mergeCell ref="D39:D41"/>
    <mergeCell ref="E39:E40"/>
    <mergeCell ref="A24:A26"/>
    <mergeCell ref="H39:H41"/>
    <mergeCell ref="A39:A41"/>
    <mergeCell ref="B39:B41"/>
    <mergeCell ref="F39:F41"/>
    <mergeCell ref="G39:G41"/>
    <mergeCell ref="B48:B50"/>
    <mergeCell ref="G27:G29"/>
    <mergeCell ref="H24:H26"/>
    <mergeCell ref="D30:D32"/>
    <mergeCell ref="E30:E32"/>
  </mergeCells>
  <printOptions horizontalCentered="1"/>
  <pageMargins left="0.35433070866141736" right="0.35433070866141736" top="0.39370078740157483" bottom="0.39370078740157483" header="0.11811023622047245" footer="0.11811023622047245"/>
  <pageSetup paperSize="9" scale="50" fitToHeight="3" orientation="landscape" r:id="rId1"/>
  <headerFooter differentFirst="1">
    <oddHeader>&amp;C&amp;P</oddHeader>
  </headerFooter>
  <rowBreaks count="1" manualBreakCount="1">
    <brk id="38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2026-03-26T13:48:53Z</dcterms:modified>
</cp:coreProperties>
</file>