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61.16\clipboard\Шишалова Н.В\ЖИЛИЩЕ\2026\2 Редакция МП Жилище по сиротам\"/>
    </mc:Choice>
  </mc:AlternateContent>
  <bookViews>
    <workbookView xWindow="0" yWindow="0" windowWidth="28800" windowHeight="12330"/>
  </bookViews>
  <sheets>
    <sheet name="проект МП09 2026-2030" sheetId="1" r:id="rId1"/>
  </sheets>
  <definedNames>
    <definedName name="_xlnm.Print_Titles" localSheetId="0">'проект МП09 2026-2030'!$5:$6</definedName>
    <definedName name="_xlnm.Print_Area" localSheetId="0">'проект МП09 2026-2030'!$A$1:$O$95</definedName>
  </definedNames>
  <calcPr calcId="162913"/>
</workbook>
</file>

<file path=xl/calcChain.xml><?xml version="1.0" encoding="utf-8"?>
<calcChain xmlns="http://schemas.openxmlformats.org/spreadsheetml/2006/main">
  <c r="E53" i="1" l="1"/>
  <c r="E52" i="1"/>
  <c r="E86" i="1" l="1"/>
  <c r="F86" i="1"/>
  <c r="K86" i="1"/>
  <c r="L86" i="1"/>
  <c r="M86" i="1"/>
  <c r="N86" i="1"/>
  <c r="F43" i="1" l="1"/>
  <c r="L41" i="1" l="1"/>
  <c r="M41" i="1"/>
  <c r="N41" i="1"/>
  <c r="L42" i="1"/>
  <c r="M42" i="1"/>
  <c r="N42" i="1"/>
  <c r="N43" i="1"/>
  <c r="K41" i="1"/>
  <c r="K42" i="1"/>
  <c r="F41" i="1"/>
  <c r="E41" i="1" s="1"/>
  <c r="F42" i="1"/>
  <c r="L52" i="1"/>
  <c r="L43" i="1" s="1"/>
  <c r="L40" i="1" s="1"/>
  <c r="M52" i="1"/>
  <c r="M43" i="1" s="1"/>
  <c r="N52" i="1"/>
  <c r="K52" i="1"/>
  <c r="K43" i="1" s="1"/>
  <c r="F52" i="1"/>
  <c r="E42" i="1" l="1"/>
  <c r="N40" i="1"/>
  <c r="F40" i="1"/>
  <c r="K40" i="1"/>
  <c r="M40" i="1"/>
  <c r="E43" i="1"/>
  <c r="F62" i="1"/>
  <c r="E40" i="1" l="1"/>
  <c r="L37" i="1"/>
  <c r="L38" i="1"/>
  <c r="M38" i="1"/>
  <c r="N38" i="1"/>
  <c r="K37" i="1"/>
  <c r="K38" i="1"/>
  <c r="K36" i="1" l="1"/>
  <c r="L36" i="1"/>
  <c r="L73" i="1"/>
  <c r="M73" i="1"/>
  <c r="N73" i="1"/>
  <c r="K73" i="1"/>
  <c r="F73" i="1"/>
  <c r="L85" i="1"/>
  <c r="M85" i="1"/>
  <c r="L62" i="1"/>
  <c r="L70" i="1" s="1"/>
  <c r="L69" i="1" s="1"/>
  <c r="M62" i="1"/>
  <c r="M70" i="1" s="1"/>
  <c r="M69" i="1" s="1"/>
  <c r="N62" i="1"/>
  <c r="N70" i="1" s="1"/>
  <c r="N69" i="1" s="1"/>
  <c r="K62" i="1"/>
  <c r="K70" i="1" s="1"/>
  <c r="K69" i="1" s="1"/>
  <c r="F70" i="1"/>
  <c r="E64" i="1"/>
  <c r="E68" i="1"/>
  <c r="L58" i="1"/>
  <c r="M58" i="1"/>
  <c r="N58" i="1"/>
  <c r="L59" i="1"/>
  <c r="M59" i="1"/>
  <c r="N59" i="1"/>
  <c r="L60" i="1"/>
  <c r="L91" i="1" s="1"/>
  <c r="M60" i="1"/>
  <c r="M91" i="1" s="1"/>
  <c r="N60" i="1"/>
  <c r="N91" i="1" s="1"/>
  <c r="K58" i="1"/>
  <c r="K59" i="1"/>
  <c r="K90" i="1" s="1"/>
  <c r="K60" i="1"/>
  <c r="K91" i="1" s="1"/>
  <c r="L44" i="1"/>
  <c r="L57" i="1" s="1"/>
  <c r="M44" i="1"/>
  <c r="M57" i="1" s="1"/>
  <c r="N44" i="1"/>
  <c r="N57" i="1" s="1"/>
  <c r="K44" i="1"/>
  <c r="K57" i="1" s="1"/>
  <c r="E50" i="1"/>
  <c r="E31" i="1"/>
  <c r="E32" i="1"/>
  <c r="L90" i="1" l="1"/>
  <c r="N85" i="1"/>
  <c r="N89" i="1" s="1"/>
  <c r="E62" i="1"/>
  <c r="M89" i="1"/>
  <c r="F85" i="1"/>
  <c r="K85" i="1"/>
  <c r="K89" i="1" s="1"/>
  <c r="K88" i="1" s="1"/>
  <c r="L89" i="1"/>
  <c r="L88" i="1" s="1"/>
  <c r="F44" i="1"/>
  <c r="F24" i="1" l="1"/>
  <c r="M24" i="1"/>
  <c r="N24" i="1"/>
  <c r="E73" i="1" l="1"/>
  <c r="F58" i="1"/>
  <c r="F89" i="1" s="1"/>
  <c r="F22" i="1"/>
  <c r="F59" i="1"/>
  <c r="F69" i="1"/>
  <c r="M22" i="1"/>
  <c r="M37" i="1" s="1"/>
  <c r="N22" i="1"/>
  <c r="N37" i="1" s="1"/>
  <c r="F23" i="1"/>
  <c r="F60" i="1"/>
  <c r="M23" i="1"/>
  <c r="N23" i="1"/>
  <c r="F57" i="1"/>
  <c r="N30" i="1"/>
  <c r="M30" i="1"/>
  <c r="F30" i="1"/>
  <c r="E30" i="1" s="1"/>
  <c r="E47" i="1"/>
  <c r="E60" i="1" s="1"/>
  <c r="E71" i="1"/>
  <c r="E46" i="1"/>
  <c r="E59" i="1" s="1"/>
  <c r="E45" i="1"/>
  <c r="E58" i="1" s="1"/>
  <c r="F38" i="1" l="1"/>
  <c r="E26" i="1"/>
  <c r="F37" i="1"/>
  <c r="E25" i="1"/>
  <c r="F91" i="1"/>
  <c r="F90" i="1"/>
  <c r="M36" i="1"/>
  <c r="M90" i="1"/>
  <c r="N36" i="1"/>
  <c r="N90" i="1"/>
  <c r="F36" i="1"/>
  <c r="E85" i="1"/>
  <c r="N21" i="1"/>
  <c r="F21" i="1"/>
  <c r="E24" i="1" s="1"/>
  <c r="M21" i="1"/>
  <c r="E22" i="1"/>
  <c r="E23" i="1"/>
  <c r="E70" i="1"/>
  <c r="E69" i="1"/>
  <c r="E44" i="1"/>
  <c r="E57" i="1" s="1"/>
  <c r="N88" i="1" l="1"/>
  <c r="M88" i="1"/>
  <c r="E38" i="1"/>
  <c r="E90" i="1"/>
  <c r="E37" i="1"/>
  <c r="E21" i="1"/>
  <c r="E36" i="1"/>
  <c r="F88" i="1" l="1"/>
  <c r="E91" i="1" s="1"/>
  <c r="E89" i="1"/>
  <c r="E88" i="1" s="1"/>
</calcChain>
</file>

<file path=xl/sharedStrings.xml><?xml version="1.0" encoding="utf-8"?>
<sst xmlns="http://schemas.openxmlformats.org/spreadsheetml/2006/main" count="308" uniqueCount="91">
  <si>
    <t>№ п/п</t>
  </si>
  <si>
    <t>Источники финансирования</t>
  </si>
  <si>
    <t xml:space="preserve">Всего
(тыс. руб.)
</t>
  </si>
  <si>
    <t>1.</t>
  </si>
  <si>
    <t>В пределах средств, предусмотренных на содержание ответственного исполнителя мероприятия</t>
  </si>
  <si>
    <t>Управление жилищных отношений</t>
  </si>
  <si>
    <t>2.</t>
  </si>
  <si>
    <t>Срок исполнения мероприятия</t>
  </si>
  <si>
    <t>1.1.</t>
  </si>
  <si>
    <t>2.1</t>
  </si>
  <si>
    <t xml:space="preserve">1.1. </t>
  </si>
  <si>
    <t>1.1</t>
  </si>
  <si>
    <t>Средства федерального бюджета</t>
  </si>
  <si>
    <t>Средства бюджета Московской области</t>
  </si>
  <si>
    <t>Средства бюджета Одинцовского городского округа</t>
  </si>
  <si>
    <t>Ответственный за выполнение мероприятий</t>
  </si>
  <si>
    <t>2.2</t>
  </si>
  <si>
    <t>Итого:</t>
  </si>
  <si>
    <t>Итого по муниципальной программе:</t>
  </si>
  <si>
    <t>Управление жилищных отношений,  Комитет по управлению муниципальным имуществом</t>
  </si>
  <si>
    <t xml:space="preserve">Мероприятие 01.01. Реализация мероприятий по обеспечению жильем молодых семей
</t>
  </si>
  <si>
    <t>1.2.</t>
  </si>
  <si>
    <t>1.3.</t>
  </si>
  <si>
    <t>Управление жилищно-коммунльного хозяйства</t>
  </si>
  <si>
    <t>2026 год</t>
  </si>
  <si>
    <t>2027 год</t>
  </si>
  <si>
    <r>
      <rPr>
        <b/>
        <sz val="12"/>
        <rFont val="Times New Roman"/>
        <family val="1"/>
        <charset val="204"/>
      </rPr>
      <t xml:space="preserve">Основное мероприятие 01. </t>
    </r>
    <r>
      <rPr>
        <sz val="12"/>
        <rFont val="Times New Roman"/>
        <family val="1"/>
        <charset val="204"/>
      </rPr>
      <t xml:space="preserve">
Создание условий для развития  жилищного строительства</t>
    </r>
  </si>
  <si>
    <r>
      <rPr>
        <b/>
        <sz val="12"/>
        <rFont val="Times New Roman"/>
        <family val="1"/>
        <charset val="204"/>
      </rPr>
      <t>Основное мероприятие 04.</t>
    </r>
    <r>
      <rPr>
        <sz val="12"/>
        <rFont val="Times New Roman"/>
        <family val="1"/>
        <charset val="204"/>
      </rPr>
      <t xml:space="preserve">
Обеспечение комплексной инфраструктурой земельных участков для предоставления отдельным категориям граждан</t>
    </r>
  </si>
  <si>
    <t>Мероприятие 04.02. Обеспечение комплексной инфраструктурой земельных участков для предоставления отдельным категориям граждан, имеющих особые профессиональные (трудовые) заслуги</t>
  </si>
  <si>
    <t>Мероприятие 04.03. 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</si>
  <si>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r>
      <rPr>
        <b/>
        <sz val="12"/>
        <rFont val="Times New Roman"/>
        <family val="1"/>
        <charset val="204"/>
      </rPr>
      <t xml:space="preserve">Основное мероприятие 01. </t>
    </r>
    <r>
      <rPr>
        <sz val="12"/>
        <rFont val="Times New Roman"/>
        <family val="1"/>
        <charset val="204"/>
      </rPr>
      <t xml:space="preserve">
Основное мероприятие 01. 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</t>
    </r>
  </si>
  <si>
    <t xml:space="preserve">Всего
</t>
  </si>
  <si>
    <t>В том числе по кварталам:</t>
  </si>
  <si>
    <t>_</t>
  </si>
  <si>
    <t>Количество молодых семей, получивших свидетельство о праве на получение социальной выплаты, семей</t>
  </si>
  <si>
    <t>Подпрограмма 1 «Создание условий для жилищного строительства»</t>
  </si>
  <si>
    <t>Итого по Подпрограмме 1:</t>
  </si>
  <si>
    <t>Подпрограмма 2 «Обеспечение жильем молодых семей»</t>
  </si>
  <si>
    <t>Итого по Подпрограмме 2:</t>
  </si>
  <si>
    <t>Подпрограмма 3 «Обеспечение жильем детей-сирот и детей, оставшихся без попечения родителей, лиц из числа детей-сирот и детей, оставшихся без попечения родителей»</t>
  </si>
  <si>
    <t>Итого по Подпрограмме 3:</t>
  </si>
  <si>
    <t>Подпрограмма 6 «Обеспечение жильем отдельных категорий граждан за счет средств федерального бюджета»</t>
  </si>
  <si>
    <t>Итого по Подпрограмме 6:</t>
  </si>
  <si>
    <t>Н.А. Стародубова</t>
  </si>
  <si>
    <t>Начальник Управления бухгалтерского учета и отчетности - главный бухгалтер</t>
  </si>
  <si>
    <t>Т.В. Бондарева</t>
  </si>
  <si>
    <t>Мероприятие программы/подпрограммы</t>
  </si>
  <si>
    <t>1 квартал</t>
  </si>
  <si>
    <t>1 полугодие</t>
  </si>
  <si>
    <t>9 месяцев</t>
  </si>
  <si>
    <t>12 месяцев</t>
  </si>
  <si>
    <r>
      <rPr>
        <b/>
        <sz val="12"/>
        <rFont val="Times New Roman"/>
        <family val="1"/>
        <charset val="204"/>
      </rPr>
      <t xml:space="preserve">Основное мероприятие 02.
</t>
    </r>
    <r>
      <rPr>
        <sz val="12"/>
        <rFont val="Times New Roman"/>
        <family val="1"/>
        <charset val="204"/>
      </rPr>
      <t xml:space="preserve">Оказание государственной поддержки 
по обеспечению жильем отдельных категорий граждан из числа ветеранов 
и инвалидов боевых действий и членов их семей, инвалидов и семей, имеющих детей-инвалидов
</t>
    </r>
  </si>
  <si>
    <t>Мероприятие 02.01. Предоставление жилых помещений отдельным категориям граждан из числа ветеранов и инвалидов боевых действий и членов их семей</t>
  </si>
  <si>
    <t>Мероприятие 02.02. Предоставление жилых помещений отдельным категориям граждан из числа инвалидов и семей, имеющих детей-инвалидов</t>
  </si>
  <si>
    <t>4.</t>
  </si>
  <si>
    <t>4.2.</t>
  </si>
  <si>
    <t>4.3.</t>
  </si>
  <si>
    <t>Начальник Управления жилищных отношений</t>
  </si>
  <si>
    <t>Управление жилищных отношений, Управление социального развития, Комитет по управлению муниципальным имуществом, Окружное управление социального развития № 2 Министерства социального развития Московской области</t>
  </si>
  <si>
    <t>Обеспечены жильем молодые семьи, тысяч семей</t>
  </si>
  <si>
    <t>Мероприятие 01.01.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</si>
  <si>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Обеспечены дети-сироты  и дети, оставшиеся без попечения родителей, лица из числа детей-сирот и детей, оставшихся без попечения родителей, а также лица,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жилыми помещениями,  в отчетном финансовом  году, человек</t>
  </si>
  <si>
    <t>Получили государственную поддержку по обеспечению жилыми помещениями за счет средств федерального бюджета инвалиды и ветераны боевых действий, члены семей погибших (умерших) инвалидов и ветеранов боевых действий, человек</t>
  </si>
  <si>
    <t>Получили государственную поддержку по обеспечению жилыми помещениями за счет средств федерального бюджета инвалиды и семьи, имеющие детей-инвалидов, человек</t>
  </si>
  <si>
    <t xml:space="preserve">ПЕРЕЧЕНЬ
МЕРОПРИЯТИЙ МУНИЦИПАЛЬНОЙ ПРОГРАММЫ
ОДИНЦОВСКОГО ГОРОДСКОГО ОКРУГА МОСКОВСКОЙ ОБЛАСТИ  «ЖИЛИЩЕ» НА 2026-2030 ГОДЫ
</t>
  </si>
  <si>
    <t>2028 год</t>
  </si>
  <si>
    <t>2029 год</t>
  </si>
  <si>
    <t>2030 год</t>
  </si>
  <si>
    <t>2026-2030 годы</t>
  </si>
  <si>
    <t>Объем финансирования по годам (тыс. руб.)</t>
  </si>
  <si>
    <t>Итого 2026 год</t>
  </si>
  <si>
    <t>1.2</t>
  </si>
  <si>
    <t>2026-20230 годы</t>
  </si>
  <si>
    <t>х</t>
  </si>
  <si>
    <t>Мероприятие 01.02 Реализация мероприятий по обеспечению жильем молодых семей зас счет средств местного бюджета</t>
  </si>
  <si>
    <t>».</t>
  </si>
  <si>
    <t>«Приложение 1 к муниципальной программе</t>
  </si>
  <si>
    <t>Объем ввода в эксплуатацию ИЖС, штук</t>
  </si>
  <si>
    <t>в том числе по кварталам:</t>
  </si>
  <si>
    <t xml:space="preserve">Мероприятие 01.01. Организация строительства
</t>
  </si>
  <si>
    <t>Обеспечены жилыми помещениями, семья</t>
  </si>
  <si>
    <t>Всего</t>
  </si>
  <si>
    <t xml:space="preserve">Мероприятие 01.02. 
Расходы на реализацию мероприятий по обеспечению проживающих в муниципальном образовании и нуждающихся в жилых помещениях малоимущих граждан жилыми помещениями
</t>
  </si>
  <si>
    <t>Обеспечены жилыми помещениями (граждане), чел</t>
  </si>
  <si>
    <r>
      <t xml:space="preserve">Мероприятие 01.03.
Обеспечение проживающих в муниципальном образовании и нуждающихся в жилых помещениях малоимущих граждан жилыми помещениями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</si>
  <si>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Обеспечены комплексной инфраструктурой земельные участки, штук</t>
    </r>
    <r>
      <rPr>
        <sz val="12"/>
        <color rgb="FFFF0000"/>
        <rFont val="Times New Roman"/>
        <family val="1"/>
        <charset val="204"/>
      </rPr>
      <t xml:space="preserve">
</t>
    </r>
  </si>
  <si>
    <t xml:space="preserve">Обеспечены комплексной инфраструктурой земельные участки для предоставления отдельным категориям специалистов, работающих в государственных учреждениях здравоохранения Московской области, штук
</t>
  </si>
  <si>
    <r>
      <rPr>
        <b/>
        <sz val="12"/>
        <rFont val="Times New Roman"/>
        <family val="1"/>
        <charset val="204"/>
      </rPr>
      <t>Основное мероприятие 01.</t>
    </r>
    <r>
      <rPr>
        <sz val="12"/>
        <rFont val="Times New Roman"/>
        <family val="1"/>
        <charset val="204"/>
      </rPr>
      <t xml:space="preserve">
Оказание государственной поддержки молодым семьям в виде социальных выплат на приобретение жилого помещения или </t>
    </r>
    <r>
      <rPr>
        <sz val="12"/>
        <rFont val="Times New Roman"/>
        <family val="1"/>
        <charset val="204"/>
      </rPr>
      <t xml:space="preserve"> создание объекта индивидуального жилищного строительства
</t>
    </r>
    <r>
      <rPr>
        <sz val="12"/>
        <rFont val="Times New Roman"/>
        <family val="1"/>
        <charset val="204"/>
      </rPr>
      <t xml:space="preserve">
</t>
    </r>
  </si>
  <si>
    <t xml:space="preserve">Количество молодых семей, получивших свидетельство о праве на получение дополнительной социальной выплаты, семьи
</t>
  </si>
  <si>
    <t>Управление градостроительной деятельности</t>
  </si>
  <si>
    <r>
      <rPr>
        <sz val="16"/>
        <rFont val="Times New Roman"/>
        <family val="1"/>
        <charset val="204"/>
      </rPr>
      <t>Приложение  к Постановлению Администрации 
Одинцовского  городского округа Московской области  
от ___________________ №______</t>
    </r>
    <r>
      <rPr>
        <sz val="16"/>
        <color rgb="FF00B050"/>
        <rFont val="Times New Roman"/>
        <family val="1"/>
        <charset val="204"/>
      </rPr>
      <t xml:space="preserve">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</si>
</sst>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0.0"/>
    <numFmt numFmtId="165" formatCode="0.00000"/>
    <numFmt numFmtId="166" formatCode="0.000"/>
    <numFmt numFmtId="167" formatCode="#,##0.00000"/>
    <numFmt numFmtId="168" formatCode="_-* #,##0.000\ _₽_-;\-* #,##0.0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7" fillId="0" borderId="0" applyFont="0" applyFill="0" applyBorder="0" applyAlignment="0" applyProtection="0"/>
  </cellStyleXfs>
  <cellXfs count="202">
    <xf numFmtId="0" fontId="0" fillId="0" borderId="0" xfId="0"/>
    <xf numFmtId="167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2" borderId="0" xfId="0" applyFont="1" applyFill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1" fillId="2" borderId="0" xfId="0" applyFont="1" applyFill="1"/>
    <xf numFmtId="0" fontId="3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7" fontId="3" fillId="2" borderId="1" xfId="0" applyNumberFormat="1" applyFont="1" applyFill="1" applyBorder="1" applyAlignment="1">
      <alignment horizontal="center" vertical="center" wrapText="1"/>
    </xf>
    <xf numFmtId="167" fontId="3" fillId="2" borderId="8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7" fontId="1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6" fillId="0" borderId="0" xfId="0" applyFont="1"/>
    <xf numFmtId="49" fontId="4" fillId="2" borderId="0" xfId="0" applyNumberFormat="1" applyFont="1" applyFill="1" applyBorder="1" applyAlignment="1">
      <alignment vertical="center" wrapText="1"/>
    </xf>
    <xf numFmtId="166" fontId="3" fillId="3" borderId="8" xfId="0" applyNumberFormat="1" applyFont="1" applyFill="1" applyBorder="1" applyAlignment="1">
      <alignment horizontal="center" vertical="center" wrapText="1"/>
    </xf>
    <xf numFmtId="167" fontId="3" fillId="2" borderId="0" xfId="0" applyNumberFormat="1" applyFont="1" applyFill="1"/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166" fontId="3" fillId="3" borderId="14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7" fontId="1" fillId="2" borderId="5" xfId="0" applyNumberFormat="1" applyFont="1" applyFill="1" applyBorder="1" applyAlignment="1">
      <alignment horizontal="center" vertical="center" wrapText="1"/>
    </xf>
    <xf numFmtId="167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7" fontId="3" fillId="2" borderId="1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7" fontId="1" fillId="2" borderId="5" xfId="0" applyNumberFormat="1" applyFont="1" applyFill="1" applyBorder="1" applyAlignment="1">
      <alignment horizontal="center" vertical="center" wrapText="1"/>
    </xf>
    <xf numFmtId="167" fontId="3" fillId="2" borderId="5" xfId="0" applyNumberFormat="1" applyFont="1" applyFill="1" applyBorder="1" applyAlignment="1">
      <alignment horizontal="center" vertical="center" wrapText="1"/>
    </xf>
    <xf numFmtId="167" fontId="1" fillId="2" borderId="5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 wrapText="1"/>
    </xf>
    <xf numFmtId="167" fontId="3" fillId="2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top" wrapText="1"/>
    </xf>
    <xf numFmtId="0" fontId="3" fillId="2" borderId="6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top" wrapText="1"/>
    </xf>
    <xf numFmtId="166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6" fontId="3" fillId="2" borderId="6" xfId="0" applyNumberFormat="1" applyFont="1" applyFill="1" applyBorder="1" applyAlignment="1">
      <alignment vertical="top" wrapText="1"/>
    </xf>
    <xf numFmtId="166" fontId="3" fillId="2" borderId="8" xfId="0" applyNumberFormat="1" applyFont="1" applyFill="1" applyBorder="1" applyAlignment="1">
      <alignment vertical="top" wrapText="1"/>
    </xf>
    <xf numFmtId="168" fontId="3" fillId="0" borderId="3" xfId="2" applyNumberFormat="1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167" fontId="3" fillId="2" borderId="3" xfId="0" applyNumberFormat="1" applyFont="1" applyFill="1" applyBorder="1" applyAlignment="1">
      <alignment horizontal="center" vertical="center" wrapText="1"/>
    </xf>
    <xf numFmtId="166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3" fillId="3" borderId="4" xfId="0" applyNumberFormat="1" applyFont="1" applyFill="1" applyBorder="1" applyAlignment="1">
      <alignment horizontal="center" vertical="center" wrapText="1"/>
    </xf>
    <xf numFmtId="166" fontId="3" fillId="3" borderId="5" xfId="0" applyNumberFormat="1" applyFont="1" applyFill="1" applyBorder="1" applyAlignment="1">
      <alignment horizontal="center" vertical="center" wrapText="1"/>
    </xf>
    <xf numFmtId="166" fontId="3" fillId="2" borderId="6" xfId="0" applyNumberFormat="1" applyFont="1" applyFill="1" applyBorder="1" applyAlignment="1">
      <alignment horizontal="center" vertical="center" wrapText="1"/>
    </xf>
    <xf numFmtId="166" fontId="3" fillId="2" borderId="8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center" vertical="center" wrapText="1"/>
    </xf>
    <xf numFmtId="167" fontId="3" fillId="2" borderId="4" xfId="0" applyNumberFormat="1" applyFont="1" applyFill="1" applyBorder="1" applyAlignment="1">
      <alignment horizontal="center" vertical="center" wrapText="1"/>
    </xf>
    <xf numFmtId="167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166" fontId="3" fillId="3" borderId="6" xfId="0" applyNumberFormat="1" applyFont="1" applyFill="1" applyBorder="1" applyAlignment="1">
      <alignment horizontal="center" vertical="center" wrapText="1"/>
    </xf>
    <xf numFmtId="166" fontId="3" fillId="3" borderId="8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7" fontId="1" fillId="2" borderId="3" xfId="0" applyNumberFormat="1" applyFont="1" applyFill="1" applyBorder="1" applyAlignment="1">
      <alignment horizontal="center" vertical="center" wrapText="1"/>
    </xf>
    <xf numFmtId="167" fontId="1" fillId="2" borderId="4" xfId="0" applyNumberFormat="1" applyFont="1" applyFill="1" applyBorder="1" applyAlignment="1">
      <alignment horizontal="center" vertical="center" wrapText="1"/>
    </xf>
    <xf numFmtId="167" fontId="1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justify" vertical="top" wrapText="1"/>
    </xf>
    <xf numFmtId="49" fontId="3" fillId="2" borderId="7" xfId="0" applyNumberFormat="1" applyFont="1" applyFill="1" applyBorder="1" applyAlignment="1">
      <alignment horizontal="justify" vertical="top" wrapText="1"/>
    </xf>
    <xf numFmtId="49" fontId="3" fillId="2" borderId="8" xfId="0" applyNumberFormat="1" applyFont="1" applyFill="1" applyBorder="1" applyAlignment="1">
      <alignment horizontal="justify" vertical="top" wrapText="1"/>
    </xf>
    <xf numFmtId="0" fontId="1" fillId="2" borderId="3" xfId="0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 wrapText="1"/>
    </xf>
    <xf numFmtId="166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justify" vertical="top" wrapText="1"/>
    </xf>
    <xf numFmtId="0" fontId="3" fillId="2" borderId="8" xfId="0" applyFont="1" applyFill="1" applyBorder="1" applyAlignment="1">
      <alignment horizontal="justify" vertical="top" wrapText="1"/>
    </xf>
    <xf numFmtId="166" fontId="3" fillId="2" borderId="6" xfId="0" applyNumberFormat="1" applyFont="1" applyFill="1" applyBorder="1" applyAlignment="1">
      <alignment horizontal="center" wrapText="1"/>
    </xf>
    <xf numFmtId="166" fontId="3" fillId="2" borderId="8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left" vertical="top" wrapText="1"/>
    </xf>
    <xf numFmtId="49" fontId="3" fillId="2" borderId="7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top" wrapText="1"/>
    </xf>
    <xf numFmtId="164" fontId="3" fillId="2" borderId="7" xfId="0" applyNumberFormat="1" applyFont="1" applyFill="1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top" wrapText="1"/>
    </xf>
    <xf numFmtId="166" fontId="1" fillId="2" borderId="3" xfId="0" applyNumberFormat="1" applyFont="1" applyFill="1" applyBorder="1" applyAlignment="1">
      <alignment horizontal="center" vertical="center" wrapText="1"/>
    </xf>
    <xf numFmtId="166" fontId="1" fillId="2" borderId="4" xfId="0" applyNumberFormat="1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left" vertical="top" wrapText="1"/>
    </xf>
    <xf numFmtId="166" fontId="3" fillId="2" borderId="6" xfId="0" applyNumberFormat="1" applyFont="1" applyFill="1" applyBorder="1" applyAlignment="1">
      <alignment horizontal="center" vertical="top" wrapText="1"/>
    </xf>
    <xf numFmtId="166" fontId="3" fillId="2" borderId="8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3"/>
  <sheetViews>
    <sheetView tabSelected="1" view="pageBreakPreview" zoomScale="67" zoomScaleNormal="67" zoomScaleSheetLayoutView="67" workbookViewId="0">
      <selection activeCell="Q3" sqref="Q3"/>
    </sheetView>
  </sheetViews>
  <sheetFormatPr defaultColWidth="8.85546875" defaultRowHeight="15.75" outlineLevelRow="1" x14ac:dyDescent="0.25"/>
  <cols>
    <col min="1" max="1" width="4.85546875" style="2" customWidth="1"/>
    <col min="2" max="2" width="45.28515625" style="2" customWidth="1"/>
    <col min="3" max="3" width="19.28515625" style="2" customWidth="1"/>
    <col min="4" max="4" width="21.28515625" style="2" customWidth="1"/>
    <col min="5" max="5" width="20.7109375" style="2" customWidth="1"/>
    <col min="6" max="12" width="17.140625" style="2" customWidth="1"/>
    <col min="13" max="13" width="17.5703125" style="2" customWidth="1"/>
    <col min="14" max="14" width="16.5703125" style="2" customWidth="1"/>
    <col min="15" max="15" width="34.85546875" style="2" customWidth="1"/>
    <col min="16" max="16" width="8.85546875" style="2"/>
    <col min="17" max="17" width="28.7109375" style="2" customWidth="1"/>
    <col min="18" max="18" width="39" style="2" customWidth="1"/>
    <col min="19" max="16384" width="8.85546875" style="2"/>
  </cols>
  <sheetData>
    <row r="1" spans="1:18" ht="79.5" customHeight="1" outlineLevel="1" x14ac:dyDescent="0.25">
      <c r="A1" s="35"/>
      <c r="B1" s="35"/>
      <c r="C1" s="35"/>
      <c r="D1" s="35"/>
      <c r="E1" s="35"/>
      <c r="F1" s="36"/>
      <c r="G1" s="36"/>
      <c r="H1" s="36"/>
      <c r="I1" s="36"/>
      <c r="J1" s="93" t="s">
        <v>90</v>
      </c>
      <c r="K1" s="94"/>
      <c r="L1" s="94"/>
      <c r="M1" s="94"/>
      <c r="N1" s="94"/>
      <c r="O1" s="94"/>
      <c r="P1" s="35"/>
      <c r="Q1" s="35"/>
      <c r="R1" s="35"/>
    </row>
    <row r="2" spans="1:18" ht="34.5" customHeight="1" outlineLevel="1" x14ac:dyDescent="0.25">
      <c r="A2" s="35"/>
      <c r="B2" s="35"/>
      <c r="C2" s="35"/>
      <c r="D2" s="35"/>
      <c r="E2" s="35"/>
      <c r="F2" s="36"/>
      <c r="G2" s="36"/>
      <c r="H2" s="36"/>
      <c r="I2" s="36"/>
      <c r="J2" s="60"/>
      <c r="K2" s="60"/>
      <c r="L2" s="60"/>
      <c r="M2" s="92" t="s">
        <v>76</v>
      </c>
      <c r="N2" s="92"/>
      <c r="O2" s="92"/>
      <c r="P2" s="35"/>
      <c r="Q2" s="35"/>
      <c r="R2" s="35"/>
    </row>
    <row r="3" spans="1:18" ht="69" customHeight="1" outlineLevel="1" x14ac:dyDescent="0.25">
      <c r="A3" s="105" t="s">
        <v>64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8" ht="30" customHeight="1" outlineLevel="1" x14ac:dyDescent="0.25">
      <c r="F4" s="3"/>
      <c r="G4" s="3"/>
      <c r="H4" s="3"/>
      <c r="I4" s="3"/>
      <c r="J4" s="3"/>
      <c r="K4" s="3"/>
      <c r="L4" s="3"/>
      <c r="M4" s="3"/>
      <c r="N4" s="3"/>
      <c r="O4" s="3"/>
    </row>
    <row r="5" spans="1:18" ht="27" customHeight="1" outlineLevel="1" x14ac:dyDescent="0.25">
      <c r="A5" s="97" t="s">
        <v>0</v>
      </c>
      <c r="B5" s="97" t="s">
        <v>46</v>
      </c>
      <c r="C5" s="97" t="s">
        <v>7</v>
      </c>
      <c r="D5" s="97" t="s">
        <v>1</v>
      </c>
      <c r="E5" s="103" t="s">
        <v>2</v>
      </c>
      <c r="F5" s="95" t="s">
        <v>69</v>
      </c>
      <c r="G5" s="95"/>
      <c r="H5" s="95"/>
      <c r="I5" s="95"/>
      <c r="J5" s="95"/>
      <c r="K5" s="95"/>
      <c r="L5" s="95"/>
      <c r="M5" s="95"/>
      <c r="N5" s="96"/>
      <c r="O5" s="97" t="s">
        <v>15</v>
      </c>
    </row>
    <row r="6" spans="1:18" ht="52.15" customHeight="1" outlineLevel="1" x14ac:dyDescent="0.25">
      <c r="A6" s="97"/>
      <c r="B6" s="97"/>
      <c r="C6" s="97"/>
      <c r="D6" s="97"/>
      <c r="E6" s="104"/>
      <c r="F6" s="130" t="s">
        <v>24</v>
      </c>
      <c r="G6" s="95"/>
      <c r="H6" s="95"/>
      <c r="I6" s="95"/>
      <c r="J6" s="96"/>
      <c r="K6" s="44" t="s">
        <v>25</v>
      </c>
      <c r="L6" s="44" t="s">
        <v>65</v>
      </c>
      <c r="M6" s="4" t="s">
        <v>66</v>
      </c>
      <c r="N6" s="4" t="s">
        <v>67</v>
      </c>
      <c r="O6" s="97"/>
    </row>
    <row r="7" spans="1:18" ht="27" customHeight="1" x14ac:dyDescent="0.25">
      <c r="A7" s="5"/>
      <c r="B7" s="130" t="s">
        <v>35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6"/>
    </row>
    <row r="8" spans="1:18" s="10" customFormat="1" ht="52.15" customHeight="1" x14ac:dyDescent="0.25">
      <c r="A8" s="6" t="s">
        <v>3</v>
      </c>
      <c r="B8" s="61" t="s">
        <v>26</v>
      </c>
      <c r="C8" s="7" t="s">
        <v>68</v>
      </c>
      <c r="D8" s="8" t="s">
        <v>14</v>
      </c>
      <c r="E8" s="131" t="s">
        <v>4</v>
      </c>
      <c r="F8" s="132"/>
      <c r="G8" s="132"/>
      <c r="H8" s="132"/>
      <c r="I8" s="132"/>
      <c r="J8" s="132"/>
      <c r="K8" s="132"/>
      <c r="L8" s="132"/>
      <c r="M8" s="132"/>
      <c r="N8" s="133"/>
      <c r="O8" s="9"/>
    </row>
    <row r="9" spans="1:18" s="10" customFormat="1" ht="56.45" customHeight="1" x14ac:dyDescent="0.25">
      <c r="A9" s="6" t="s">
        <v>11</v>
      </c>
      <c r="B9" s="11" t="s">
        <v>79</v>
      </c>
      <c r="C9" s="39" t="s">
        <v>68</v>
      </c>
      <c r="D9" s="8" t="s">
        <v>14</v>
      </c>
      <c r="E9" s="131" t="s">
        <v>4</v>
      </c>
      <c r="F9" s="132"/>
      <c r="G9" s="132"/>
      <c r="H9" s="132"/>
      <c r="I9" s="132"/>
      <c r="J9" s="132"/>
      <c r="K9" s="132"/>
      <c r="L9" s="132"/>
      <c r="M9" s="132"/>
      <c r="N9" s="133"/>
      <c r="O9" s="12" t="s">
        <v>89</v>
      </c>
    </row>
    <row r="10" spans="1:18" s="10" customFormat="1" ht="44.25" customHeight="1" x14ac:dyDescent="0.25">
      <c r="A10" s="107"/>
      <c r="B10" s="134" t="s">
        <v>77</v>
      </c>
      <c r="C10" s="137" t="s">
        <v>73</v>
      </c>
      <c r="D10" s="137" t="s">
        <v>73</v>
      </c>
      <c r="E10" s="195" t="s">
        <v>31</v>
      </c>
      <c r="F10" s="195" t="s">
        <v>70</v>
      </c>
      <c r="G10" s="131" t="s">
        <v>78</v>
      </c>
      <c r="H10" s="132"/>
      <c r="I10" s="132"/>
      <c r="J10" s="133"/>
      <c r="K10" s="158">
        <v>2027</v>
      </c>
      <c r="L10" s="197">
        <v>2028</v>
      </c>
      <c r="M10" s="158">
        <v>2029</v>
      </c>
      <c r="N10" s="158">
        <v>2030</v>
      </c>
      <c r="O10" s="134"/>
    </row>
    <row r="11" spans="1:18" s="10" customFormat="1" ht="45" customHeight="1" x14ac:dyDescent="0.25">
      <c r="A11" s="108"/>
      <c r="B11" s="135"/>
      <c r="C11" s="138"/>
      <c r="D11" s="138"/>
      <c r="E11" s="196"/>
      <c r="F11" s="196"/>
      <c r="G11" s="68" t="s">
        <v>47</v>
      </c>
      <c r="H11" s="68" t="s">
        <v>48</v>
      </c>
      <c r="I11" s="68" t="s">
        <v>49</v>
      </c>
      <c r="J11" s="68" t="s">
        <v>50</v>
      </c>
      <c r="K11" s="159"/>
      <c r="L11" s="198"/>
      <c r="M11" s="159"/>
      <c r="N11" s="159"/>
      <c r="O11" s="135"/>
    </row>
    <row r="12" spans="1:18" s="10" customFormat="1" ht="30" customHeight="1" x14ac:dyDescent="0.25">
      <c r="A12" s="109"/>
      <c r="B12" s="136"/>
      <c r="C12" s="139"/>
      <c r="D12" s="139"/>
      <c r="E12" s="89">
        <v>9900</v>
      </c>
      <c r="F12" s="87">
        <v>2000</v>
      </c>
      <c r="G12" s="68" t="s">
        <v>33</v>
      </c>
      <c r="H12" s="68" t="s">
        <v>33</v>
      </c>
      <c r="I12" s="68" t="s">
        <v>33</v>
      </c>
      <c r="J12" s="75">
        <v>2000</v>
      </c>
      <c r="K12" s="87">
        <v>1900</v>
      </c>
      <c r="L12" s="75">
        <v>1900</v>
      </c>
      <c r="M12" s="75">
        <v>2000</v>
      </c>
      <c r="N12" s="88">
        <v>2100</v>
      </c>
      <c r="O12" s="136"/>
    </row>
    <row r="13" spans="1:18" s="10" customFormat="1" ht="111" customHeight="1" x14ac:dyDescent="0.25">
      <c r="A13" s="6" t="s">
        <v>21</v>
      </c>
      <c r="B13" s="61" t="s">
        <v>82</v>
      </c>
      <c r="C13" s="39" t="s">
        <v>68</v>
      </c>
      <c r="D13" s="8" t="s">
        <v>14</v>
      </c>
      <c r="E13" s="131" t="s">
        <v>4</v>
      </c>
      <c r="F13" s="132"/>
      <c r="G13" s="132"/>
      <c r="H13" s="132"/>
      <c r="I13" s="132"/>
      <c r="J13" s="132"/>
      <c r="K13" s="132"/>
      <c r="L13" s="132"/>
      <c r="M13" s="132"/>
      <c r="N13" s="133"/>
      <c r="O13" s="12" t="s">
        <v>5</v>
      </c>
    </row>
    <row r="14" spans="1:18" s="10" customFormat="1" ht="66" customHeight="1" x14ac:dyDescent="0.25">
      <c r="A14" s="107"/>
      <c r="B14" s="134" t="s">
        <v>80</v>
      </c>
      <c r="C14" s="137" t="s">
        <v>73</v>
      </c>
      <c r="D14" s="137" t="s">
        <v>73</v>
      </c>
      <c r="E14" s="195" t="s">
        <v>81</v>
      </c>
      <c r="F14" s="195" t="s">
        <v>70</v>
      </c>
      <c r="G14" s="131" t="s">
        <v>32</v>
      </c>
      <c r="H14" s="132"/>
      <c r="I14" s="132"/>
      <c r="J14" s="133"/>
      <c r="K14" s="158">
        <v>2027</v>
      </c>
      <c r="L14" s="158">
        <v>2028</v>
      </c>
      <c r="M14" s="158">
        <v>2029</v>
      </c>
      <c r="N14" s="158">
        <v>2030</v>
      </c>
      <c r="O14" s="118"/>
    </row>
    <row r="15" spans="1:18" s="10" customFormat="1" ht="37.5" customHeight="1" x14ac:dyDescent="0.25">
      <c r="A15" s="108"/>
      <c r="B15" s="135"/>
      <c r="C15" s="138"/>
      <c r="D15" s="138"/>
      <c r="E15" s="196"/>
      <c r="F15" s="196"/>
      <c r="G15" s="68" t="s">
        <v>47</v>
      </c>
      <c r="H15" s="68" t="s">
        <v>48</v>
      </c>
      <c r="I15" s="68" t="s">
        <v>49</v>
      </c>
      <c r="J15" s="65" t="s">
        <v>50</v>
      </c>
      <c r="K15" s="159"/>
      <c r="L15" s="159"/>
      <c r="M15" s="159"/>
      <c r="N15" s="159"/>
      <c r="O15" s="120"/>
    </row>
    <row r="16" spans="1:18" s="10" customFormat="1" ht="27" customHeight="1" x14ac:dyDescent="0.25">
      <c r="A16" s="109"/>
      <c r="B16" s="136"/>
      <c r="C16" s="139"/>
      <c r="D16" s="139"/>
      <c r="E16" s="68" t="s">
        <v>33</v>
      </c>
      <c r="F16" s="68" t="s">
        <v>33</v>
      </c>
      <c r="G16" s="68" t="s">
        <v>33</v>
      </c>
      <c r="H16" s="68" t="s">
        <v>33</v>
      </c>
      <c r="I16" s="68" t="s">
        <v>33</v>
      </c>
      <c r="J16" s="86" t="s">
        <v>33</v>
      </c>
      <c r="K16" s="68" t="s">
        <v>33</v>
      </c>
      <c r="L16" s="68" t="s">
        <v>33</v>
      </c>
      <c r="M16" s="68" t="s">
        <v>33</v>
      </c>
      <c r="N16" s="86" t="s">
        <v>33</v>
      </c>
      <c r="O16" s="12"/>
    </row>
    <row r="17" spans="1:15" s="10" customFormat="1" ht="113.25" customHeight="1" x14ac:dyDescent="0.25">
      <c r="A17" s="6" t="s">
        <v>22</v>
      </c>
      <c r="B17" s="61" t="s">
        <v>84</v>
      </c>
      <c r="C17" s="39" t="s">
        <v>68</v>
      </c>
      <c r="D17" s="8" t="s">
        <v>14</v>
      </c>
      <c r="E17" s="131" t="s">
        <v>4</v>
      </c>
      <c r="F17" s="132"/>
      <c r="G17" s="132"/>
      <c r="H17" s="132"/>
      <c r="I17" s="132"/>
      <c r="J17" s="132"/>
      <c r="K17" s="132"/>
      <c r="L17" s="132"/>
      <c r="M17" s="132"/>
      <c r="N17" s="133"/>
      <c r="O17" s="12" t="s">
        <v>5</v>
      </c>
    </row>
    <row r="18" spans="1:15" s="10" customFormat="1" ht="60" customHeight="1" x14ac:dyDescent="0.25">
      <c r="A18" s="107"/>
      <c r="B18" s="134" t="s">
        <v>83</v>
      </c>
      <c r="C18" s="137" t="s">
        <v>73</v>
      </c>
      <c r="D18" s="137" t="s">
        <v>73</v>
      </c>
      <c r="E18" s="69" t="s">
        <v>81</v>
      </c>
      <c r="F18" s="69" t="s">
        <v>70</v>
      </c>
      <c r="G18" s="131" t="s">
        <v>32</v>
      </c>
      <c r="H18" s="132"/>
      <c r="I18" s="132"/>
      <c r="J18" s="133"/>
      <c r="K18" s="158">
        <v>2027</v>
      </c>
      <c r="L18" s="158">
        <v>2028</v>
      </c>
      <c r="M18" s="158">
        <v>2029</v>
      </c>
      <c r="N18" s="158">
        <v>2030</v>
      </c>
      <c r="O18" s="118"/>
    </row>
    <row r="19" spans="1:15" s="10" customFormat="1" ht="49.5" customHeight="1" x14ac:dyDescent="0.25">
      <c r="A19" s="108"/>
      <c r="B19" s="135"/>
      <c r="C19" s="138"/>
      <c r="D19" s="138"/>
      <c r="E19" s="70"/>
      <c r="F19" s="70"/>
      <c r="G19" s="68" t="s">
        <v>47</v>
      </c>
      <c r="H19" s="68" t="s">
        <v>48</v>
      </c>
      <c r="I19" s="68" t="s">
        <v>49</v>
      </c>
      <c r="J19" s="68" t="s">
        <v>50</v>
      </c>
      <c r="K19" s="159"/>
      <c r="L19" s="159"/>
      <c r="M19" s="159"/>
      <c r="N19" s="159"/>
      <c r="O19" s="120"/>
    </row>
    <row r="20" spans="1:15" s="10" customFormat="1" ht="38.25" customHeight="1" x14ac:dyDescent="0.25">
      <c r="A20" s="109"/>
      <c r="B20" s="136"/>
      <c r="C20" s="139"/>
      <c r="D20" s="139"/>
      <c r="E20" s="68" t="s">
        <v>33</v>
      </c>
      <c r="F20" s="68" t="s">
        <v>33</v>
      </c>
      <c r="G20" s="68" t="s">
        <v>33</v>
      </c>
      <c r="H20" s="68" t="s">
        <v>33</v>
      </c>
      <c r="I20" s="68" t="s">
        <v>33</v>
      </c>
      <c r="J20" s="68" t="s">
        <v>33</v>
      </c>
      <c r="K20" s="68" t="s">
        <v>33</v>
      </c>
      <c r="L20" s="68" t="s">
        <v>33</v>
      </c>
      <c r="M20" s="68" t="s">
        <v>33</v>
      </c>
      <c r="N20" s="86" t="s">
        <v>33</v>
      </c>
      <c r="O20" s="64"/>
    </row>
    <row r="21" spans="1:15" s="10" customFormat="1" ht="31.5" customHeight="1" x14ac:dyDescent="0.25">
      <c r="A21" s="124" t="s">
        <v>54</v>
      </c>
      <c r="B21" s="134" t="s">
        <v>27</v>
      </c>
      <c r="C21" s="137" t="s">
        <v>68</v>
      </c>
      <c r="D21" s="8" t="s">
        <v>17</v>
      </c>
      <c r="E21" s="13">
        <f>E22+E23</f>
        <v>0</v>
      </c>
      <c r="F21" s="110">
        <f t="shared" ref="F21:N21" si="0">SUM(F22:F23)</f>
        <v>0</v>
      </c>
      <c r="G21" s="111"/>
      <c r="H21" s="111"/>
      <c r="I21" s="111"/>
      <c r="J21" s="112"/>
      <c r="K21" s="41">
        <v>0</v>
      </c>
      <c r="L21" s="41">
        <v>0</v>
      </c>
      <c r="M21" s="13">
        <f t="shared" si="0"/>
        <v>0</v>
      </c>
      <c r="N21" s="13">
        <f t="shared" si="0"/>
        <v>0</v>
      </c>
      <c r="O21" s="134"/>
    </row>
    <row r="22" spans="1:15" ht="51.6" customHeight="1" x14ac:dyDescent="0.25">
      <c r="A22" s="125"/>
      <c r="B22" s="135"/>
      <c r="C22" s="138"/>
      <c r="D22" s="8" t="s">
        <v>13</v>
      </c>
      <c r="E22" s="13">
        <f>SUM(F22:N22)</f>
        <v>0</v>
      </c>
      <c r="F22" s="110">
        <f t="shared" ref="F22:N22" si="1">F25</f>
        <v>0</v>
      </c>
      <c r="G22" s="111"/>
      <c r="H22" s="111"/>
      <c r="I22" s="111"/>
      <c r="J22" s="112"/>
      <c r="K22" s="45">
        <v>0</v>
      </c>
      <c r="L22" s="45">
        <v>0</v>
      </c>
      <c r="M22" s="14">
        <f t="shared" si="1"/>
        <v>0</v>
      </c>
      <c r="N22" s="14">
        <f t="shared" si="1"/>
        <v>0</v>
      </c>
      <c r="O22" s="135"/>
    </row>
    <row r="23" spans="1:15" ht="64.900000000000006" customHeight="1" x14ac:dyDescent="0.25">
      <c r="A23" s="126"/>
      <c r="B23" s="136"/>
      <c r="C23" s="139"/>
      <c r="D23" s="8" t="s">
        <v>14</v>
      </c>
      <c r="E23" s="13">
        <f>SUM(F23:N23)</f>
        <v>0</v>
      </c>
      <c r="F23" s="110">
        <f>F26</f>
        <v>0</v>
      </c>
      <c r="G23" s="111"/>
      <c r="H23" s="111"/>
      <c r="I23" s="111"/>
      <c r="J23" s="112"/>
      <c r="K23" s="41">
        <v>0</v>
      </c>
      <c r="L23" s="41">
        <v>0</v>
      </c>
      <c r="M23" s="13">
        <f t="shared" ref="M23:N23" si="2">M26</f>
        <v>0</v>
      </c>
      <c r="N23" s="13">
        <f t="shared" si="2"/>
        <v>0</v>
      </c>
      <c r="O23" s="135"/>
    </row>
    <row r="24" spans="1:15" ht="67.5" customHeight="1" x14ac:dyDescent="0.25">
      <c r="A24" s="124" t="s">
        <v>55</v>
      </c>
      <c r="B24" s="134" t="s">
        <v>28</v>
      </c>
      <c r="C24" s="137" t="s">
        <v>68</v>
      </c>
      <c r="D24" s="8" t="s">
        <v>17</v>
      </c>
      <c r="E24" s="13">
        <f>SUM(F24:N24)</f>
        <v>0</v>
      </c>
      <c r="F24" s="110">
        <f t="shared" ref="F24:N24" si="3">SUM(F25:F26)</f>
        <v>0</v>
      </c>
      <c r="G24" s="111"/>
      <c r="H24" s="111"/>
      <c r="I24" s="111"/>
      <c r="J24" s="112"/>
      <c r="K24" s="45">
        <v>0</v>
      </c>
      <c r="L24" s="45">
        <v>0</v>
      </c>
      <c r="M24" s="14">
        <f t="shared" si="3"/>
        <v>0</v>
      </c>
      <c r="N24" s="14">
        <f t="shared" si="3"/>
        <v>0</v>
      </c>
      <c r="O24" s="134" t="s">
        <v>23</v>
      </c>
    </row>
    <row r="25" spans="1:15" ht="55.15" customHeight="1" x14ac:dyDescent="0.25">
      <c r="A25" s="125"/>
      <c r="B25" s="135"/>
      <c r="C25" s="138"/>
      <c r="D25" s="8" t="s">
        <v>13</v>
      </c>
      <c r="E25" s="13">
        <f>SUM(F25:N25)</f>
        <v>0</v>
      </c>
      <c r="F25" s="110">
        <v>0</v>
      </c>
      <c r="G25" s="111"/>
      <c r="H25" s="111"/>
      <c r="I25" s="111"/>
      <c r="J25" s="112"/>
      <c r="K25" s="45">
        <v>0</v>
      </c>
      <c r="L25" s="45">
        <v>0</v>
      </c>
      <c r="M25" s="14">
        <v>0</v>
      </c>
      <c r="N25" s="14">
        <v>0</v>
      </c>
      <c r="O25" s="135"/>
    </row>
    <row r="26" spans="1:15" ht="58.15" customHeight="1" x14ac:dyDescent="0.25">
      <c r="A26" s="126"/>
      <c r="B26" s="136"/>
      <c r="C26" s="139"/>
      <c r="D26" s="8" t="s">
        <v>14</v>
      </c>
      <c r="E26" s="13">
        <f>SUM(F26:N26)</f>
        <v>0</v>
      </c>
      <c r="F26" s="110">
        <v>0</v>
      </c>
      <c r="G26" s="111"/>
      <c r="H26" s="111"/>
      <c r="I26" s="111"/>
      <c r="J26" s="112"/>
      <c r="K26" s="41">
        <v>0</v>
      </c>
      <c r="L26" s="41">
        <v>0</v>
      </c>
      <c r="M26" s="13">
        <v>0</v>
      </c>
      <c r="N26" s="14">
        <v>0</v>
      </c>
      <c r="O26" s="136"/>
    </row>
    <row r="27" spans="1:15" s="10" customFormat="1" ht="24" customHeight="1" x14ac:dyDescent="0.25">
      <c r="A27" s="107"/>
      <c r="B27" s="199" t="s">
        <v>85</v>
      </c>
      <c r="C27" s="137" t="s">
        <v>73</v>
      </c>
      <c r="D27" s="137" t="s">
        <v>73</v>
      </c>
      <c r="E27" s="101" t="s">
        <v>31</v>
      </c>
      <c r="F27" s="101" t="s">
        <v>70</v>
      </c>
      <c r="G27" s="98" t="s">
        <v>32</v>
      </c>
      <c r="H27" s="99"/>
      <c r="I27" s="99"/>
      <c r="J27" s="100"/>
      <c r="K27" s="101" t="s">
        <v>25</v>
      </c>
      <c r="L27" s="101" t="s">
        <v>65</v>
      </c>
      <c r="M27" s="101" t="s">
        <v>66</v>
      </c>
      <c r="N27" s="101" t="s">
        <v>67</v>
      </c>
      <c r="O27" s="118"/>
    </row>
    <row r="28" spans="1:15" s="10" customFormat="1" ht="24" customHeight="1" x14ac:dyDescent="0.25">
      <c r="A28" s="108"/>
      <c r="B28" s="200"/>
      <c r="C28" s="138"/>
      <c r="D28" s="138"/>
      <c r="E28" s="102"/>
      <c r="F28" s="102"/>
      <c r="G28" s="31" t="s">
        <v>47</v>
      </c>
      <c r="H28" s="38" t="s">
        <v>48</v>
      </c>
      <c r="I28" s="38" t="s">
        <v>49</v>
      </c>
      <c r="J28" s="38" t="s">
        <v>50</v>
      </c>
      <c r="K28" s="102"/>
      <c r="L28" s="102"/>
      <c r="M28" s="102"/>
      <c r="N28" s="102"/>
      <c r="O28" s="119"/>
    </row>
    <row r="29" spans="1:15" s="10" customFormat="1" ht="24" customHeight="1" x14ac:dyDescent="0.25">
      <c r="A29" s="109"/>
      <c r="B29" s="201"/>
      <c r="C29" s="139"/>
      <c r="D29" s="139"/>
      <c r="E29" s="42" t="s">
        <v>33</v>
      </c>
      <c r="F29" s="42" t="s">
        <v>33</v>
      </c>
      <c r="G29" s="42" t="s">
        <v>33</v>
      </c>
      <c r="H29" s="42" t="s">
        <v>33</v>
      </c>
      <c r="I29" s="42" t="s">
        <v>33</v>
      </c>
      <c r="J29" s="42" t="s">
        <v>33</v>
      </c>
      <c r="K29" s="42" t="s">
        <v>33</v>
      </c>
      <c r="L29" s="42" t="s">
        <v>33</v>
      </c>
      <c r="M29" s="42" t="s">
        <v>33</v>
      </c>
      <c r="N29" s="42" t="s">
        <v>33</v>
      </c>
      <c r="O29" s="120"/>
    </row>
    <row r="30" spans="1:15" ht="33.75" customHeight="1" x14ac:dyDescent="0.25">
      <c r="A30" s="124" t="s">
        <v>56</v>
      </c>
      <c r="B30" s="134" t="s">
        <v>29</v>
      </c>
      <c r="C30" s="137" t="s">
        <v>68</v>
      </c>
      <c r="D30" s="8" t="s">
        <v>17</v>
      </c>
      <c r="E30" s="13">
        <f t="shared" ref="E30:E31" si="4">SUM(F30:N30)</f>
        <v>0</v>
      </c>
      <c r="F30" s="110">
        <f t="shared" ref="F30:N30" si="5">F31</f>
        <v>0</v>
      </c>
      <c r="G30" s="111"/>
      <c r="H30" s="111"/>
      <c r="I30" s="111"/>
      <c r="J30" s="112"/>
      <c r="K30" s="45">
        <v>0</v>
      </c>
      <c r="L30" s="45">
        <v>0</v>
      </c>
      <c r="M30" s="14">
        <f t="shared" si="5"/>
        <v>0</v>
      </c>
      <c r="N30" s="14">
        <f t="shared" si="5"/>
        <v>0</v>
      </c>
      <c r="O30" s="134" t="s">
        <v>23</v>
      </c>
    </row>
    <row r="31" spans="1:15" ht="52.5" customHeight="1" x14ac:dyDescent="0.25">
      <c r="A31" s="125"/>
      <c r="B31" s="135"/>
      <c r="C31" s="138"/>
      <c r="D31" s="8" t="s">
        <v>13</v>
      </c>
      <c r="E31" s="13">
        <f t="shared" si="4"/>
        <v>0</v>
      </c>
      <c r="F31" s="110">
        <v>0</v>
      </c>
      <c r="G31" s="111"/>
      <c r="H31" s="111"/>
      <c r="I31" s="111"/>
      <c r="J31" s="112"/>
      <c r="K31" s="45">
        <v>0</v>
      </c>
      <c r="L31" s="45">
        <v>0</v>
      </c>
      <c r="M31" s="14">
        <v>0</v>
      </c>
      <c r="N31" s="14">
        <v>0</v>
      </c>
      <c r="O31" s="135"/>
    </row>
    <row r="32" spans="1:15" ht="57.6" customHeight="1" x14ac:dyDescent="0.25">
      <c r="A32" s="126"/>
      <c r="B32" s="136"/>
      <c r="C32" s="139"/>
      <c r="D32" s="8" t="s">
        <v>14</v>
      </c>
      <c r="E32" s="13">
        <f>SUM(F32:N32)</f>
        <v>0</v>
      </c>
      <c r="F32" s="110">
        <v>0</v>
      </c>
      <c r="G32" s="111"/>
      <c r="H32" s="111"/>
      <c r="I32" s="111"/>
      <c r="J32" s="112"/>
      <c r="K32" s="41">
        <v>0</v>
      </c>
      <c r="L32" s="41">
        <v>0</v>
      </c>
      <c r="M32" s="13">
        <v>0</v>
      </c>
      <c r="N32" s="13">
        <v>0</v>
      </c>
      <c r="O32" s="136"/>
    </row>
    <row r="33" spans="1:15" s="10" customFormat="1" ht="24" customHeight="1" x14ac:dyDescent="0.25">
      <c r="A33" s="107"/>
      <c r="B33" s="134" t="s">
        <v>86</v>
      </c>
      <c r="C33" s="137" t="s">
        <v>73</v>
      </c>
      <c r="D33" s="137" t="s">
        <v>73</v>
      </c>
      <c r="E33" s="142" t="s">
        <v>31</v>
      </c>
      <c r="F33" s="116" t="s">
        <v>70</v>
      </c>
      <c r="G33" s="98" t="s">
        <v>32</v>
      </c>
      <c r="H33" s="99"/>
      <c r="I33" s="99"/>
      <c r="J33" s="100"/>
      <c r="K33" s="101" t="s">
        <v>25</v>
      </c>
      <c r="L33" s="101" t="s">
        <v>65</v>
      </c>
      <c r="M33" s="101" t="s">
        <v>66</v>
      </c>
      <c r="N33" s="101" t="s">
        <v>67</v>
      </c>
      <c r="O33" s="118"/>
    </row>
    <row r="34" spans="1:15" s="10" customFormat="1" ht="24" customHeight="1" x14ac:dyDescent="0.25">
      <c r="A34" s="108"/>
      <c r="B34" s="135"/>
      <c r="C34" s="138"/>
      <c r="D34" s="138"/>
      <c r="E34" s="143"/>
      <c r="F34" s="117"/>
      <c r="G34" s="31" t="s">
        <v>47</v>
      </c>
      <c r="H34" s="38" t="s">
        <v>48</v>
      </c>
      <c r="I34" s="38" t="s">
        <v>49</v>
      </c>
      <c r="J34" s="38" t="s">
        <v>50</v>
      </c>
      <c r="K34" s="102"/>
      <c r="L34" s="102"/>
      <c r="M34" s="102"/>
      <c r="N34" s="102"/>
      <c r="O34" s="119"/>
    </row>
    <row r="35" spans="1:15" s="10" customFormat="1" ht="89.25" customHeight="1" x14ac:dyDescent="0.25">
      <c r="A35" s="109"/>
      <c r="B35" s="136"/>
      <c r="C35" s="139"/>
      <c r="D35" s="139"/>
      <c r="E35" s="46" t="s">
        <v>33</v>
      </c>
      <c r="F35" s="46" t="s">
        <v>33</v>
      </c>
      <c r="G35" s="46" t="s">
        <v>33</v>
      </c>
      <c r="H35" s="46" t="s">
        <v>33</v>
      </c>
      <c r="I35" s="46" t="s">
        <v>33</v>
      </c>
      <c r="J35" s="46" t="s">
        <v>33</v>
      </c>
      <c r="K35" s="46" t="s">
        <v>33</v>
      </c>
      <c r="L35" s="46" t="s">
        <v>33</v>
      </c>
      <c r="M35" s="46" t="s">
        <v>33</v>
      </c>
      <c r="N35" s="46" t="s">
        <v>33</v>
      </c>
      <c r="O35" s="120"/>
    </row>
    <row r="36" spans="1:15" ht="24.6" customHeight="1" x14ac:dyDescent="0.25">
      <c r="A36" s="145" t="s">
        <v>36</v>
      </c>
      <c r="B36" s="146"/>
      <c r="C36" s="147"/>
      <c r="D36" s="16" t="s">
        <v>17</v>
      </c>
      <c r="E36" s="1">
        <f t="shared" ref="E36:E37" si="6">SUM(F36:N36)</f>
        <v>0</v>
      </c>
      <c r="F36" s="121">
        <f>F38+F37</f>
        <v>0</v>
      </c>
      <c r="G36" s="122"/>
      <c r="H36" s="122"/>
      <c r="I36" s="122"/>
      <c r="J36" s="123"/>
      <c r="K36" s="40">
        <f>K38+K37</f>
        <v>0</v>
      </c>
      <c r="L36" s="47">
        <f t="shared" ref="L36:N36" si="7">L38+L37</f>
        <v>0</v>
      </c>
      <c r="M36" s="47">
        <f t="shared" si="7"/>
        <v>0</v>
      </c>
      <c r="N36" s="47">
        <f t="shared" si="7"/>
        <v>0</v>
      </c>
      <c r="O36" s="124"/>
    </row>
    <row r="37" spans="1:15" ht="72.75" customHeight="1" x14ac:dyDescent="0.25">
      <c r="A37" s="148"/>
      <c r="B37" s="149"/>
      <c r="C37" s="150"/>
      <c r="D37" s="17" t="s">
        <v>13</v>
      </c>
      <c r="E37" s="1">
        <f t="shared" si="6"/>
        <v>0</v>
      </c>
      <c r="F37" s="121">
        <f>F22</f>
        <v>0</v>
      </c>
      <c r="G37" s="122"/>
      <c r="H37" s="122"/>
      <c r="I37" s="122"/>
      <c r="J37" s="123"/>
      <c r="K37" s="40">
        <f>K22</f>
        <v>0</v>
      </c>
      <c r="L37" s="47">
        <f t="shared" ref="L37:N37" si="8">L22</f>
        <v>0</v>
      </c>
      <c r="M37" s="47">
        <f t="shared" si="8"/>
        <v>0</v>
      </c>
      <c r="N37" s="47">
        <f t="shared" si="8"/>
        <v>0</v>
      </c>
      <c r="O37" s="125"/>
    </row>
    <row r="38" spans="1:15" ht="69" customHeight="1" x14ac:dyDescent="0.25">
      <c r="A38" s="151"/>
      <c r="B38" s="152"/>
      <c r="C38" s="153"/>
      <c r="D38" s="17" t="s">
        <v>14</v>
      </c>
      <c r="E38" s="1">
        <f>SUM(F38:N38)</f>
        <v>0</v>
      </c>
      <c r="F38" s="121">
        <f>F23</f>
        <v>0</v>
      </c>
      <c r="G38" s="122"/>
      <c r="H38" s="122"/>
      <c r="I38" s="122"/>
      <c r="J38" s="123"/>
      <c r="K38" s="40">
        <f>K26</f>
        <v>0</v>
      </c>
      <c r="L38" s="47">
        <f t="shared" ref="L38:N38" si="9">L26</f>
        <v>0</v>
      </c>
      <c r="M38" s="47">
        <f t="shared" si="9"/>
        <v>0</v>
      </c>
      <c r="N38" s="47">
        <f t="shared" si="9"/>
        <v>0</v>
      </c>
      <c r="O38" s="126"/>
    </row>
    <row r="39" spans="1:15" ht="27.75" customHeight="1" x14ac:dyDescent="0.25">
      <c r="A39" s="18"/>
      <c r="B39" s="186" t="s">
        <v>37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8"/>
    </row>
    <row r="40" spans="1:15" ht="24.75" customHeight="1" x14ac:dyDescent="0.25">
      <c r="A40" s="124" t="s">
        <v>3</v>
      </c>
      <c r="B40" s="127" t="s">
        <v>87</v>
      </c>
      <c r="C40" s="185" t="s">
        <v>68</v>
      </c>
      <c r="D40" s="19" t="s">
        <v>17</v>
      </c>
      <c r="E40" s="13">
        <f>F40+K40+L40+M40+N40</f>
        <v>30870.295500000004</v>
      </c>
      <c r="F40" s="110">
        <f>F43+F42+F41</f>
        <v>17805.495500000001</v>
      </c>
      <c r="G40" s="111"/>
      <c r="H40" s="111"/>
      <c r="I40" s="111"/>
      <c r="J40" s="112"/>
      <c r="K40" s="41">
        <f>K43+K42+K41</f>
        <v>10515.1</v>
      </c>
      <c r="L40" s="59">
        <f t="shared" ref="L40:N40" si="10">L43+L42+L41</f>
        <v>2549.6999999999998</v>
      </c>
      <c r="M40" s="59">
        <f t="shared" si="10"/>
        <v>0</v>
      </c>
      <c r="N40" s="59">
        <f t="shared" si="10"/>
        <v>0</v>
      </c>
      <c r="O40" s="154"/>
    </row>
    <row r="41" spans="1:15" ht="48.6" customHeight="1" x14ac:dyDescent="0.25">
      <c r="A41" s="125"/>
      <c r="B41" s="128"/>
      <c r="C41" s="185"/>
      <c r="D41" s="12" t="s">
        <v>12</v>
      </c>
      <c r="E41" s="13">
        <f>F41+K41+L41+M41+N41</f>
        <v>2468.79</v>
      </c>
      <c r="F41" s="110">
        <f>F45</f>
        <v>1356.59</v>
      </c>
      <c r="G41" s="111"/>
      <c r="H41" s="111"/>
      <c r="I41" s="111"/>
      <c r="J41" s="112"/>
      <c r="K41" s="41">
        <f>K45</f>
        <v>910.7</v>
      </c>
      <c r="L41" s="59">
        <f t="shared" ref="L41:N41" si="11">L45</f>
        <v>201.5</v>
      </c>
      <c r="M41" s="59">
        <f t="shared" si="11"/>
        <v>0</v>
      </c>
      <c r="N41" s="59">
        <f t="shared" si="11"/>
        <v>0</v>
      </c>
      <c r="O41" s="155"/>
    </row>
    <row r="42" spans="1:15" ht="33.6" customHeight="1" x14ac:dyDescent="0.25">
      <c r="A42" s="125"/>
      <c r="B42" s="128"/>
      <c r="C42" s="185"/>
      <c r="D42" s="12" t="s">
        <v>13</v>
      </c>
      <c r="E42" s="13">
        <f>F42+K42+L42+M42+N42</f>
        <v>13681.02</v>
      </c>
      <c r="F42" s="110">
        <f>F46</f>
        <v>7704.72</v>
      </c>
      <c r="G42" s="111"/>
      <c r="H42" s="111"/>
      <c r="I42" s="111"/>
      <c r="J42" s="112"/>
      <c r="K42" s="41">
        <f>K46</f>
        <v>4802.2</v>
      </c>
      <c r="L42" s="59">
        <f t="shared" ref="L42:N42" si="12">L46</f>
        <v>1174.0999999999999</v>
      </c>
      <c r="M42" s="59">
        <f t="shared" si="12"/>
        <v>0</v>
      </c>
      <c r="N42" s="59">
        <f t="shared" si="12"/>
        <v>0</v>
      </c>
      <c r="O42" s="155"/>
    </row>
    <row r="43" spans="1:15" ht="53.45" customHeight="1" x14ac:dyDescent="0.25">
      <c r="A43" s="126"/>
      <c r="B43" s="129"/>
      <c r="C43" s="185"/>
      <c r="D43" s="12" t="s">
        <v>14</v>
      </c>
      <c r="E43" s="13">
        <f>F43+K43+L43+M43+N43</f>
        <v>14720.485500000001</v>
      </c>
      <c r="F43" s="110">
        <f>F53+F47</f>
        <v>8744.1854999999996</v>
      </c>
      <c r="G43" s="111"/>
      <c r="H43" s="111"/>
      <c r="I43" s="111"/>
      <c r="J43" s="112"/>
      <c r="K43" s="41">
        <f>K52+K47</f>
        <v>4802.2</v>
      </c>
      <c r="L43" s="59">
        <f t="shared" ref="L43:N43" si="13">L52+L47</f>
        <v>1174.0999999999999</v>
      </c>
      <c r="M43" s="59">
        <f t="shared" si="13"/>
        <v>0</v>
      </c>
      <c r="N43" s="59">
        <f t="shared" si="13"/>
        <v>0</v>
      </c>
      <c r="O43" s="155"/>
    </row>
    <row r="44" spans="1:15" ht="30" customHeight="1" x14ac:dyDescent="0.25">
      <c r="A44" s="124" t="s">
        <v>10</v>
      </c>
      <c r="B44" s="127" t="s">
        <v>20</v>
      </c>
      <c r="C44" s="157" t="s">
        <v>68</v>
      </c>
      <c r="D44" s="8" t="s">
        <v>17</v>
      </c>
      <c r="E44" s="13">
        <f t="shared" ref="E44" si="14">SUM(E45:E47)</f>
        <v>28842.15</v>
      </c>
      <c r="F44" s="110">
        <f>SUM(F47,F46,F45)</f>
        <v>15777.35</v>
      </c>
      <c r="G44" s="111"/>
      <c r="H44" s="111"/>
      <c r="I44" s="111"/>
      <c r="J44" s="112"/>
      <c r="K44" s="41">
        <f>SUM(K45:K47)</f>
        <v>10515.099999999999</v>
      </c>
      <c r="L44" s="41">
        <f t="shared" ref="L44:N44" si="15">SUM(L45:L47)</f>
        <v>2549.6999999999998</v>
      </c>
      <c r="M44" s="41">
        <f t="shared" si="15"/>
        <v>0</v>
      </c>
      <c r="N44" s="41">
        <f t="shared" si="15"/>
        <v>0</v>
      </c>
      <c r="O44" s="156" t="s">
        <v>5</v>
      </c>
    </row>
    <row r="45" spans="1:15" ht="51" customHeight="1" x14ac:dyDescent="0.25">
      <c r="A45" s="125"/>
      <c r="B45" s="128"/>
      <c r="C45" s="157"/>
      <c r="D45" s="8" t="s">
        <v>12</v>
      </c>
      <c r="E45" s="13">
        <f>SUM(F45:N45)</f>
        <v>2468.79</v>
      </c>
      <c r="F45" s="110">
        <v>1356.59</v>
      </c>
      <c r="G45" s="111"/>
      <c r="H45" s="111"/>
      <c r="I45" s="111"/>
      <c r="J45" s="112"/>
      <c r="K45" s="41">
        <v>910.7</v>
      </c>
      <c r="L45" s="48">
        <v>201.5</v>
      </c>
      <c r="M45" s="13">
        <v>0</v>
      </c>
      <c r="N45" s="13">
        <v>0</v>
      </c>
      <c r="O45" s="156"/>
    </row>
    <row r="46" spans="1:15" ht="48.75" customHeight="1" x14ac:dyDescent="0.25">
      <c r="A46" s="125"/>
      <c r="B46" s="128"/>
      <c r="C46" s="157"/>
      <c r="D46" s="20" t="s">
        <v>13</v>
      </c>
      <c r="E46" s="13">
        <f>SUM(F46:N46)</f>
        <v>13681.02</v>
      </c>
      <c r="F46" s="110">
        <v>7704.72</v>
      </c>
      <c r="G46" s="111"/>
      <c r="H46" s="111"/>
      <c r="I46" s="111"/>
      <c r="J46" s="112"/>
      <c r="K46" s="41">
        <v>4802.2</v>
      </c>
      <c r="L46" s="48">
        <v>1174.0999999999999</v>
      </c>
      <c r="M46" s="13">
        <v>0</v>
      </c>
      <c r="N46" s="13">
        <v>0</v>
      </c>
      <c r="O46" s="156"/>
    </row>
    <row r="47" spans="1:15" ht="57" customHeight="1" x14ac:dyDescent="0.25">
      <c r="A47" s="126"/>
      <c r="B47" s="129"/>
      <c r="C47" s="157"/>
      <c r="D47" s="8" t="s">
        <v>14</v>
      </c>
      <c r="E47" s="13">
        <f>SUM(F47:N47)</f>
        <v>12692.34</v>
      </c>
      <c r="F47" s="110">
        <v>6716.04</v>
      </c>
      <c r="G47" s="111"/>
      <c r="H47" s="111"/>
      <c r="I47" s="111"/>
      <c r="J47" s="112"/>
      <c r="K47" s="41">
        <v>4802.2</v>
      </c>
      <c r="L47" s="48">
        <v>1174.0999999999999</v>
      </c>
      <c r="M47" s="13">
        <v>0</v>
      </c>
      <c r="N47" s="13">
        <v>0</v>
      </c>
      <c r="O47" s="156"/>
    </row>
    <row r="48" spans="1:15" s="10" customFormat="1" ht="24" customHeight="1" x14ac:dyDescent="0.25">
      <c r="A48" s="107"/>
      <c r="B48" s="113" t="s">
        <v>34</v>
      </c>
      <c r="C48" s="137"/>
      <c r="D48" s="137"/>
      <c r="E48" s="142" t="s">
        <v>31</v>
      </c>
      <c r="F48" s="116" t="s">
        <v>70</v>
      </c>
      <c r="G48" s="98" t="s">
        <v>32</v>
      </c>
      <c r="H48" s="99"/>
      <c r="I48" s="99"/>
      <c r="J48" s="100"/>
      <c r="K48" s="101" t="s">
        <v>25</v>
      </c>
      <c r="L48" s="101" t="s">
        <v>65</v>
      </c>
      <c r="M48" s="101" t="s">
        <v>66</v>
      </c>
      <c r="N48" s="101" t="s">
        <v>67</v>
      </c>
      <c r="O48" s="118"/>
    </row>
    <row r="49" spans="1:15" s="10" customFormat="1" ht="24" customHeight="1" x14ac:dyDescent="0.25">
      <c r="A49" s="108"/>
      <c r="B49" s="114"/>
      <c r="C49" s="138"/>
      <c r="D49" s="138"/>
      <c r="E49" s="143"/>
      <c r="F49" s="117"/>
      <c r="G49" s="31" t="s">
        <v>47</v>
      </c>
      <c r="H49" s="38" t="s">
        <v>48</v>
      </c>
      <c r="I49" s="38" t="s">
        <v>49</v>
      </c>
      <c r="J49" s="38" t="s">
        <v>50</v>
      </c>
      <c r="K49" s="102"/>
      <c r="L49" s="102"/>
      <c r="M49" s="102"/>
      <c r="N49" s="102"/>
      <c r="O49" s="119"/>
    </row>
    <row r="50" spans="1:15" s="10" customFormat="1" ht="48" customHeight="1" x14ac:dyDescent="0.25">
      <c r="A50" s="109"/>
      <c r="B50" s="115"/>
      <c r="C50" s="139"/>
      <c r="D50" s="139"/>
      <c r="E50" s="15">
        <f>F50+K50+L50+M50+N50</f>
        <v>8</v>
      </c>
      <c r="F50" s="15">
        <v>4</v>
      </c>
      <c r="G50" s="15">
        <v>0</v>
      </c>
      <c r="H50" s="15">
        <v>4</v>
      </c>
      <c r="I50" s="15">
        <v>4</v>
      </c>
      <c r="J50" s="15">
        <v>4</v>
      </c>
      <c r="K50" s="15">
        <v>3</v>
      </c>
      <c r="L50" s="15">
        <v>1</v>
      </c>
      <c r="M50" s="15">
        <v>0</v>
      </c>
      <c r="N50" s="15">
        <v>0</v>
      </c>
      <c r="O50" s="120"/>
    </row>
    <row r="51" spans="1:15" s="10" customFormat="1" ht="54.75" customHeight="1" x14ac:dyDescent="0.25">
      <c r="A51" s="56"/>
      <c r="B51" s="8" t="s">
        <v>59</v>
      </c>
      <c r="C51" s="55"/>
      <c r="D51" s="55"/>
      <c r="E51" s="51">
        <v>8.0000000000000002E-3</v>
      </c>
      <c r="F51" s="51">
        <v>4.0000000000000001E-3</v>
      </c>
      <c r="G51" s="54">
        <v>0</v>
      </c>
      <c r="H51" s="51">
        <v>4.0000000000000001E-3</v>
      </c>
      <c r="I51" s="71">
        <v>4.0000000000000001E-3</v>
      </c>
      <c r="J51" s="72">
        <v>4.0000000000000001E-3</v>
      </c>
      <c r="K51" s="51">
        <v>3.0000000000000001E-3</v>
      </c>
      <c r="L51" s="51">
        <v>1E-3</v>
      </c>
      <c r="M51" s="54">
        <v>0</v>
      </c>
      <c r="N51" s="54">
        <v>0</v>
      </c>
      <c r="O51" s="53"/>
    </row>
    <row r="52" spans="1:15" s="10" customFormat="1" ht="41.25" customHeight="1" x14ac:dyDescent="0.25">
      <c r="A52" s="52" t="s">
        <v>71</v>
      </c>
      <c r="B52" s="134" t="s">
        <v>74</v>
      </c>
      <c r="C52" s="50" t="s">
        <v>72</v>
      </c>
      <c r="D52" s="55" t="s">
        <v>17</v>
      </c>
      <c r="E52" s="85">
        <f>F52</f>
        <v>2028.1455000000001</v>
      </c>
      <c r="F52" s="110">
        <f>F53</f>
        <v>2028.1455000000001</v>
      </c>
      <c r="G52" s="111"/>
      <c r="H52" s="111"/>
      <c r="I52" s="111"/>
      <c r="J52" s="112"/>
      <c r="K52" s="58">
        <f>K53</f>
        <v>0</v>
      </c>
      <c r="L52" s="58">
        <f t="shared" ref="L52:N52" si="16">L53</f>
        <v>0</v>
      </c>
      <c r="M52" s="58">
        <f t="shared" si="16"/>
        <v>0</v>
      </c>
      <c r="N52" s="58">
        <f t="shared" si="16"/>
        <v>0</v>
      </c>
      <c r="O52" s="134" t="s">
        <v>5</v>
      </c>
    </row>
    <row r="53" spans="1:15" s="10" customFormat="1" ht="60" customHeight="1" x14ac:dyDescent="0.25">
      <c r="A53" s="52"/>
      <c r="B53" s="136"/>
      <c r="C53" s="50"/>
      <c r="D53" s="50" t="s">
        <v>14</v>
      </c>
      <c r="E53" s="85">
        <f>F53</f>
        <v>2028.1455000000001</v>
      </c>
      <c r="F53" s="110">
        <v>2028.1455000000001</v>
      </c>
      <c r="G53" s="111"/>
      <c r="H53" s="111"/>
      <c r="I53" s="111"/>
      <c r="J53" s="112"/>
      <c r="K53" s="58">
        <v>0</v>
      </c>
      <c r="L53" s="58">
        <v>0</v>
      </c>
      <c r="M53" s="58">
        <v>0</v>
      </c>
      <c r="N53" s="58">
        <v>0</v>
      </c>
      <c r="O53" s="135"/>
    </row>
    <row r="54" spans="1:15" s="10" customFormat="1" ht="74.25" customHeight="1" x14ac:dyDescent="0.25">
      <c r="A54" s="107"/>
      <c r="B54" s="77" t="s">
        <v>88</v>
      </c>
      <c r="C54" s="80" t="s">
        <v>73</v>
      </c>
      <c r="D54" s="80" t="s">
        <v>73</v>
      </c>
      <c r="E54" s="83" t="s">
        <v>81</v>
      </c>
      <c r="F54" s="192" t="s">
        <v>70</v>
      </c>
      <c r="G54" s="189" t="s">
        <v>32</v>
      </c>
      <c r="H54" s="190"/>
      <c r="I54" s="190"/>
      <c r="J54" s="191"/>
      <c r="K54" s="67" t="s">
        <v>25</v>
      </c>
      <c r="L54" s="67" t="s">
        <v>65</v>
      </c>
      <c r="M54" s="67" t="s">
        <v>66</v>
      </c>
      <c r="N54" s="67" t="s">
        <v>67</v>
      </c>
      <c r="O54" s="37"/>
    </row>
    <row r="55" spans="1:15" s="10" customFormat="1" ht="43.5" customHeight="1" x14ac:dyDescent="0.25">
      <c r="A55" s="108"/>
      <c r="B55" s="78"/>
      <c r="C55" s="81"/>
      <c r="D55" s="81"/>
      <c r="E55" s="84"/>
      <c r="F55" s="193"/>
      <c r="G55" s="74" t="s">
        <v>47</v>
      </c>
      <c r="H55" s="74" t="s">
        <v>48</v>
      </c>
      <c r="I55" s="74" t="s">
        <v>49</v>
      </c>
      <c r="J55" s="74" t="s">
        <v>50</v>
      </c>
      <c r="K55" s="76"/>
      <c r="L55" s="76"/>
      <c r="M55" s="76"/>
      <c r="N55" s="76"/>
      <c r="O55" s="66"/>
    </row>
    <row r="56" spans="1:15" s="10" customFormat="1" ht="26.25" customHeight="1" x14ac:dyDescent="0.25">
      <c r="A56" s="109"/>
      <c r="B56" s="79"/>
      <c r="C56" s="82"/>
      <c r="D56" s="82"/>
      <c r="E56" s="57">
        <v>0</v>
      </c>
      <c r="F56" s="74">
        <v>0</v>
      </c>
      <c r="G56" s="74">
        <v>0</v>
      </c>
      <c r="H56" s="74">
        <v>0</v>
      </c>
      <c r="I56" s="74">
        <v>0</v>
      </c>
      <c r="J56" s="74">
        <v>0</v>
      </c>
      <c r="K56" s="75">
        <v>0</v>
      </c>
      <c r="L56" s="75">
        <v>0</v>
      </c>
      <c r="M56" s="75">
        <v>0</v>
      </c>
      <c r="N56" s="73">
        <v>0</v>
      </c>
      <c r="O56" s="66"/>
    </row>
    <row r="57" spans="1:15" ht="26.25" customHeight="1" x14ac:dyDescent="0.25">
      <c r="A57" s="145" t="s">
        <v>38</v>
      </c>
      <c r="B57" s="146"/>
      <c r="C57" s="147"/>
      <c r="D57" s="16" t="s">
        <v>17</v>
      </c>
      <c r="E57" s="1">
        <f t="shared" ref="E57:F60" si="17">E40</f>
        <v>30870.295500000004</v>
      </c>
      <c r="F57" s="121">
        <f t="shared" si="17"/>
        <v>17805.495500000001</v>
      </c>
      <c r="G57" s="122"/>
      <c r="H57" s="122"/>
      <c r="I57" s="122"/>
      <c r="J57" s="123"/>
      <c r="K57" s="40">
        <f t="shared" ref="K57:N60" si="18">K40</f>
        <v>10515.1</v>
      </c>
      <c r="L57" s="40">
        <f t="shared" si="18"/>
        <v>2549.6999999999998</v>
      </c>
      <c r="M57" s="40">
        <f t="shared" si="18"/>
        <v>0</v>
      </c>
      <c r="N57" s="40">
        <f t="shared" si="18"/>
        <v>0</v>
      </c>
      <c r="O57" s="124"/>
    </row>
    <row r="58" spans="1:15" ht="52.9" customHeight="1" x14ac:dyDescent="0.25">
      <c r="A58" s="148"/>
      <c r="B58" s="149"/>
      <c r="C58" s="150"/>
      <c r="D58" s="17" t="s">
        <v>12</v>
      </c>
      <c r="E58" s="1">
        <f t="shared" si="17"/>
        <v>2468.79</v>
      </c>
      <c r="F58" s="121">
        <f t="shared" si="17"/>
        <v>1356.59</v>
      </c>
      <c r="G58" s="122"/>
      <c r="H58" s="122"/>
      <c r="I58" s="122"/>
      <c r="J58" s="123"/>
      <c r="K58" s="40">
        <f t="shared" si="18"/>
        <v>910.7</v>
      </c>
      <c r="L58" s="40">
        <f t="shared" si="18"/>
        <v>201.5</v>
      </c>
      <c r="M58" s="40">
        <f t="shared" si="18"/>
        <v>0</v>
      </c>
      <c r="N58" s="40">
        <f t="shared" si="18"/>
        <v>0</v>
      </c>
      <c r="O58" s="125"/>
    </row>
    <row r="59" spans="1:15" ht="77.25" customHeight="1" x14ac:dyDescent="0.25">
      <c r="A59" s="148"/>
      <c r="B59" s="149"/>
      <c r="C59" s="150"/>
      <c r="D59" s="17" t="s">
        <v>13</v>
      </c>
      <c r="E59" s="1">
        <f t="shared" si="17"/>
        <v>13681.02</v>
      </c>
      <c r="F59" s="121">
        <f t="shared" si="17"/>
        <v>7704.72</v>
      </c>
      <c r="G59" s="122"/>
      <c r="H59" s="122"/>
      <c r="I59" s="122"/>
      <c r="J59" s="123"/>
      <c r="K59" s="40">
        <f t="shared" si="18"/>
        <v>4802.2</v>
      </c>
      <c r="L59" s="40">
        <f t="shared" si="18"/>
        <v>1174.0999999999999</v>
      </c>
      <c r="M59" s="40">
        <f t="shared" si="18"/>
        <v>0</v>
      </c>
      <c r="N59" s="40">
        <f t="shared" si="18"/>
        <v>0</v>
      </c>
      <c r="O59" s="125"/>
    </row>
    <row r="60" spans="1:15" ht="69.75" customHeight="1" x14ac:dyDescent="0.25">
      <c r="A60" s="151"/>
      <c r="B60" s="152"/>
      <c r="C60" s="153"/>
      <c r="D60" s="17" t="s">
        <v>14</v>
      </c>
      <c r="E60" s="1">
        <f t="shared" si="17"/>
        <v>14720.485500000001</v>
      </c>
      <c r="F60" s="121">
        <f t="shared" si="17"/>
        <v>8744.1854999999996</v>
      </c>
      <c r="G60" s="122"/>
      <c r="H60" s="122"/>
      <c r="I60" s="122"/>
      <c r="J60" s="123"/>
      <c r="K60" s="40">
        <f t="shared" si="18"/>
        <v>4802.2</v>
      </c>
      <c r="L60" s="40">
        <f t="shared" si="18"/>
        <v>1174.0999999999999</v>
      </c>
      <c r="M60" s="40">
        <f t="shared" si="18"/>
        <v>0</v>
      </c>
      <c r="N60" s="40">
        <f t="shared" si="18"/>
        <v>0</v>
      </c>
      <c r="O60" s="126"/>
    </row>
    <row r="61" spans="1:15" ht="27" customHeight="1" x14ac:dyDescent="0.25">
      <c r="A61" s="21"/>
      <c r="B61" s="160" t="s">
        <v>39</v>
      </c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2"/>
    </row>
    <row r="62" spans="1:15" ht="50.25" customHeight="1" x14ac:dyDescent="0.25">
      <c r="A62" s="158" t="s">
        <v>3</v>
      </c>
      <c r="B62" s="140" t="s">
        <v>30</v>
      </c>
      <c r="C62" s="118" t="s">
        <v>68</v>
      </c>
      <c r="D62" s="8" t="s">
        <v>13</v>
      </c>
      <c r="E62" s="13">
        <f>F62+K62+L62+M62+N62</f>
        <v>62610</v>
      </c>
      <c r="F62" s="110">
        <f>F64</f>
        <v>41904</v>
      </c>
      <c r="G62" s="111"/>
      <c r="H62" s="111"/>
      <c r="I62" s="111"/>
      <c r="J62" s="112"/>
      <c r="K62" s="41">
        <f>K64</f>
        <v>13804</v>
      </c>
      <c r="L62" s="41">
        <f t="shared" ref="L62:N62" si="19">L64</f>
        <v>6902</v>
      </c>
      <c r="M62" s="41">
        <f t="shared" si="19"/>
        <v>0</v>
      </c>
      <c r="N62" s="41">
        <f t="shared" si="19"/>
        <v>0</v>
      </c>
      <c r="O62" s="134"/>
    </row>
    <row r="63" spans="1:15" ht="73.900000000000006" customHeight="1" x14ac:dyDescent="0.25">
      <c r="A63" s="159"/>
      <c r="B63" s="141"/>
      <c r="C63" s="120"/>
      <c r="D63" s="8" t="s">
        <v>14</v>
      </c>
      <c r="E63" s="131" t="s">
        <v>4</v>
      </c>
      <c r="F63" s="132"/>
      <c r="G63" s="132"/>
      <c r="H63" s="132"/>
      <c r="I63" s="132"/>
      <c r="J63" s="132"/>
      <c r="K63" s="132"/>
      <c r="L63" s="132"/>
      <c r="M63" s="132"/>
      <c r="N63" s="133"/>
      <c r="O63" s="136"/>
    </row>
    <row r="64" spans="1:15" ht="65.45" customHeight="1" x14ac:dyDescent="0.25">
      <c r="A64" s="124" t="s">
        <v>8</v>
      </c>
      <c r="B64" s="140" t="s">
        <v>60</v>
      </c>
      <c r="C64" s="118" t="s">
        <v>68</v>
      </c>
      <c r="D64" s="8" t="s">
        <v>13</v>
      </c>
      <c r="E64" s="13">
        <f>F64+K64+L64+M64+N64</f>
        <v>62610</v>
      </c>
      <c r="F64" s="110">
        <v>41904</v>
      </c>
      <c r="G64" s="111"/>
      <c r="H64" s="111"/>
      <c r="I64" s="111"/>
      <c r="J64" s="112"/>
      <c r="K64" s="41">
        <v>13804</v>
      </c>
      <c r="L64" s="41">
        <v>6902</v>
      </c>
      <c r="M64" s="13">
        <v>0</v>
      </c>
      <c r="N64" s="13">
        <v>0</v>
      </c>
      <c r="O64" s="134" t="s">
        <v>58</v>
      </c>
    </row>
    <row r="65" spans="1:15" ht="84.75" customHeight="1" x14ac:dyDescent="0.25">
      <c r="A65" s="126"/>
      <c r="B65" s="141"/>
      <c r="C65" s="120"/>
      <c r="D65" s="8" t="s">
        <v>14</v>
      </c>
      <c r="E65" s="131" t="s">
        <v>4</v>
      </c>
      <c r="F65" s="132"/>
      <c r="G65" s="132"/>
      <c r="H65" s="132"/>
      <c r="I65" s="132"/>
      <c r="J65" s="132"/>
      <c r="K65" s="132"/>
      <c r="L65" s="132"/>
      <c r="M65" s="132"/>
      <c r="N65" s="133"/>
      <c r="O65" s="136"/>
    </row>
    <row r="66" spans="1:15" s="10" customFormat="1" ht="24" customHeight="1" x14ac:dyDescent="0.25">
      <c r="A66" s="107"/>
      <c r="B66" s="113" t="s">
        <v>61</v>
      </c>
      <c r="C66" s="137"/>
      <c r="D66" s="137"/>
      <c r="E66" s="142" t="s">
        <v>31</v>
      </c>
      <c r="F66" s="116" t="s">
        <v>70</v>
      </c>
      <c r="G66" s="98" t="s">
        <v>32</v>
      </c>
      <c r="H66" s="99"/>
      <c r="I66" s="99"/>
      <c r="J66" s="100"/>
      <c r="K66" s="101" t="s">
        <v>25</v>
      </c>
      <c r="L66" s="101" t="s">
        <v>65</v>
      </c>
      <c r="M66" s="101" t="s">
        <v>66</v>
      </c>
      <c r="N66" s="101" t="s">
        <v>67</v>
      </c>
      <c r="O66" s="118"/>
    </row>
    <row r="67" spans="1:15" s="10" customFormat="1" ht="24" customHeight="1" x14ac:dyDescent="0.25">
      <c r="A67" s="108"/>
      <c r="B67" s="114"/>
      <c r="C67" s="138"/>
      <c r="D67" s="138"/>
      <c r="E67" s="143"/>
      <c r="F67" s="117"/>
      <c r="G67" s="31" t="s">
        <v>47</v>
      </c>
      <c r="H67" s="38" t="s">
        <v>48</v>
      </c>
      <c r="I67" s="38" t="s">
        <v>49</v>
      </c>
      <c r="J67" s="38" t="s">
        <v>50</v>
      </c>
      <c r="K67" s="102"/>
      <c r="L67" s="102"/>
      <c r="M67" s="102"/>
      <c r="N67" s="102"/>
      <c r="O67" s="119"/>
    </row>
    <row r="68" spans="1:15" s="10" customFormat="1" ht="136.5" customHeight="1" x14ac:dyDescent="0.25">
      <c r="A68" s="109"/>
      <c r="B68" s="115"/>
      <c r="C68" s="139"/>
      <c r="D68" s="139"/>
      <c r="E68" s="15">
        <f>F68+K68+L68+M68+N68</f>
        <v>9</v>
      </c>
      <c r="F68" s="15">
        <v>6</v>
      </c>
      <c r="G68" s="15">
        <v>0</v>
      </c>
      <c r="H68" s="15">
        <v>0</v>
      </c>
      <c r="I68" s="15">
        <v>0</v>
      </c>
      <c r="J68" s="15">
        <v>6</v>
      </c>
      <c r="K68" s="15">
        <v>2</v>
      </c>
      <c r="L68" s="15">
        <v>1</v>
      </c>
      <c r="M68" s="15">
        <v>0</v>
      </c>
      <c r="N68" s="15">
        <v>0</v>
      </c>
      <c r="O68" s="120"/>
    </row>
    <row r="69" spans="1:15" ht="26.25" customHeight="1" x14ac:dyDescent="0.25">
      <c r="A69" s="145" t="s">
        <v>40</v>
      </c>
      <c r="B69" s="146"/>
      <c r="C69" s="147"/>
      <c r="D69" s="16" t="s">
        <v>17</v>
      </c>
      <c r="E69" s="1">
        <f>SUM(F69:N69)</f>
        <v>62610</v>
      </c>
      <c r="F69" s="121">
        <f t="shared" ref="F69" si="20">F70</f>
        <v>41904</v>
      </c>
      <c r="G69" s="122"/>
      <c r="H69" s="122"/>
      <c r="I69" s="122"/>
      <c r="J69" s="123"/>
      <c r="K69" s="40">
        <f>K70</f>
        <v>13804</v>
      </c>
      <c r="L69" s="40">
        <f t="shared" ref="L69:N69" si="21">L70</f>
        <v>6902</v>
      </c>
      <c r="M69" s="40">
        <f t="shared" si="21"/>
        <v>0</v>
      </c>
      <c r="N69" s="40">
        <f t="shared" si="21"/>
        <v>0</v>
      </c>
      <c r="O69" s="182"/>
    </row>
    <row r="70" spans="1:15" ht="69.75" customHeight="1" x14ac:dyDescent="0.25">
      <c r="A70" s="148"/>
      <c r="B70" s="149"/>
      <c r="C70" s="150"/>
      <c r="D70" s="17" t="s">
        <v>13</v>
      </c>
      <c r="E70" s="1">
        <f>SUM(F70:N70)</f>
        <v>62610</v>
      </c>
      <c r="F70" s="121">
        <f>F62</f>
        <v>41904</v>
      </c>
      <c r="G70" s="122"/>
      <c r="H70" s="122"/>
      <c r="I70" s="122"/>
      <c r="J70" s="123"/>
      <c r="K70" s="40">
        <f>K62</f>
        <v>13804</v>
      </c>
      <c r="L70" s="40">
        <f t="shared" ref="L70:N70" si="22">L62</f>
        <v>6902</v>
      </c>
      <c r="M70" s="40">
        <f t="shared" si="22"/>
        <v>0</v>
      </c>
      <c r="N70" s="40">
        <f t="shared" si="22"/>
        <v>0</v>
      </c>
      <c r="O70" s="183"/>
    </row>
    <row r="71" spans="1:15" ht="63" customHeight="1" x14ac:dyDescent="0.25">
      <c r="A71" s="151"/>
      <c r="B71" s="152"/>
      <c r="C71" s="153"/>
      <c r="D71" s="17" t="s">
        <v>14</v>
      </c>
      <c r="E71" s="176" t="str">
        <f>E63</f>
        <v>В пределах средств, предусмотренных на содержание ответственного исполнителя мероприятия</v>
      </c>
      <c r="F71" s="177"/>
      <c r="G71" s="177"/>
      <c r="H71" s="177"/>
      <c r="I71" s="177"/>
      <c r="J71" s="177"/>
      <c r="K71" s="177"/>
      <c r="L71" s="177"/>
      <c r="M71" s="177"/>
      <c r="N71" s="178"/>
      <c r="O71" s="184"/>
    </row>
    <row r="72" spans="1:15" ht="27.6" customHeight="1" x14ac:dyDescent="0.25">
      <c r="A72" s="34"/>
      <c r="B72" s="130" t="s">
        <v>41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6"/>
    </row>
    <row r="73" spans="1:15" ht="64.150000000000006" customHeight="1" x14ac:dyDescent="0.25">
      <c r="A73" s="124" t="s">
        <v>6</v>
      </c>
      <c r="B73" s="140" t="s">
        <v>51</v>
      </c>
      <c r="C73" s="137" t="s">
        <v>68</v>
      </c>
      <c r="D73" s="8" t="s">
        <v>12</v>
      </c>
      <c r="E73" s="22">
        <f t="shared" ref="E73" si="23">E75+E80</f>
        <v>0</v>
      </c>
      <c r="F73" s="179">
        <f>F75</f>
        <v>0</v>
      </c>
      <c r="G73" s="180"/>
      <c r="H73" s="180"/>
      <c r="I73" s="180"/>
      <c r="J73" s="181"/>
      <c r="K73" s="43">
        <f>K75</f>
        <v>0</v>
      </c>
      <c r="L73" s="43">
        <f t="shared" ref="L73:N73" si="24">L75</f>
        <v>0</v>
      </c>
      <c r="M73" s="43">
        <f t="shared" si="24"/>
        <v>0</v>
      </c>
      <c r="N73" s="43">
        <f t="shared" si="24"/>
        <v>0</v>
      </c>
      <c r="O73" s="194"/>
    </row>
    <row r="74" spans="1:15" ht="66.599999999999994" customHeight="1" x14ac:dyDescent="0.25">
      <c r="A74" s="126"/>
      <c r="B74" s="141"/>
      <c r="C74" s="139"/>
      <c r="D74" s="8" t="s">
        <v>14</v>
      </c>
      <c r="E74" s="131" t="s">
        <v>4</v>
      </c>
      <c r="F74" s="132"/>
      <c r="G74" s="132"/>
      <c r="H74" s="132"/>
      <c r="I74" s="132"/>
      <c r="J74" s="132"/>
      <c r="K74" s="132"/>
      <c r="L74" s="132"/>
      <c r="M74" s="132"/>
      <c r="N74" s="133"/>
      <c r="O74" s="164"/>
    </row>
    <row r="75" spans="1:15" ht="95.25" customHeight="1" x14ac:dyDescent="0.25">
      <c r="A75" s="124" t="s">
        <v>9</v>
      </c>
      <c r="B75" s="140" t="s">
        <v>52</v>
      </c>
      <c r="C75" s="137" t="s">
        <v>68</v>
      </c>
      <c r="D75" s="8" t="s">
        <v>12</v>
      </c>
      <c r="E75" s="22">
        <v>0</v>
      </c>
      <c r="F75" s="179">
        <v>0</v>
      </c>
      <c r="G75" s="180"/>
      <c r="H75" s="180"/>
      <c r="I75" s="180"/>
      <c r="J75" s="181"/>
      <c r="K75" s="43">
        <v>0</v>
      </c>
      <c r="L75" s="43">
        <v>0</v>
      </c>
      <c r="M75" s="22">
        <v>0</v>
      </c>
      <c r="N75" s="22">
        <v>0</v>
      </c>
      <c r="O75" s="144" t="s">
        <v>19</v>
      </c>
    </row>
    <row r="76" spans="1:15" ht="66.599999999999994" customHeight="1" x14ac:dyDescent="0.25">
      <c r="A76" s="126"/>
      <c r="B76" s="141"/>
      <c r="C76" s="139"/>
      <c r="D76" s="8" t="s">
        <v>14</v>
      </c>
      <c r="E76" s="131" t="s">
        <v>4</v>
      </c>
      <c r="F76" s="132"/>
      <c r="G76" s="132"/>
      <c r="H76" s="132"/>
      <c r="I76" s="132"/>
      <c r="J76" s="132"/>
      <c r="K76" s="132"/>
      <c r="L76" s="132"/>
      <c r="M76" s="132"/>
      <c r="N76" s="133"/>
      <c r="O76" s="144"/>
    </row>
    <row r="77" spans="1:15" s="10" customFormat="1" ht="24" customHeight="1" x14ac:dyDescent="0.25">
      <c r="A77" s="107"/>
      <c r="B77" s="134" t="s">
        <v>62</v>
      </c>
      <c r="C77" s="137"/>
      <c r="D77" s="137"/>
      <c r="E77" s="142" t="s">
        <v>31</v>
      </c>
      <c r="F77" s="116" t="s">
        <v>70</v>
      </c>
      <c r="G77" s="98" t="s">
        <v>32</v>
      </c>
      <c r="H77" s="99"/>
      <c r="I77" s="99"/>
      <c r="J77" s="100"/>
      <c r="K77" s="101" t="s">
        <v>25</v>
      </c>
      <c r="L77" s="101" t="s">
        <v>65</v>
      </c>
      <c r="M77" s="101" t="s">
        <v>66</v>
      </c>
      <c r="N77" s="101" t="s">
        <v>67</v>
      </c>
      <c r="O77" s="118"/>
    </row>
    <row r="78" spans="1:15" s="10" customFormat="1" ht="24" customHeight="1" x14ac:dyDescent="0.25">
      <c r="A78" s="108"/>
      <c r="B78" s="135"/>
      <c r="C78" s="138"/>
      <c r="D78" s="138"/>
      <c r="E78" s="143"/>
      <c r="F78" s="117"/>
      <c r="G78" s="31" t="s">
        <v>47</v>
      </c>
      <c r="H78" s="38" t="s">
        <v>48</v>
      </c>
      <c r="I78" s="38" t="s">
        <v>49</v>
      </c>
      <c r="J78" s="38" t="s">
        <v>50</v>
      </c>
      <c r="K78" s="102"/>
      <c r="L78" s="102"/>
      <c r="M78" s="102"/>
      <c r="N78" s="102"/>
      <c r="O78" s="119"/>
    </row>
    <row r="79" spans="1:15" s="10" customFormat="1" ht="67.5" customHeight="1" x14ac:dyDescent="0.25">
      <c r="A79" s="109"/>
      <c r="B79" s="136"/>
      <c r="C79" s="139"/>
      <c r="D79" s="139"/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20"/>
    </row>
    <row r="80" spans="1:15" ht="57.6" customHeight="1" x14ac:dyDescent="0.25">
      <c r="A80" s="124" t="s">
        <v>16</v>
      </c>
      <c r="B80" s="140" t="s">
        <v>53</v>
      </c>
      <c r="C80" s="137" t="s">
        <v>68</v>
      </c>
      <c r="D80" s="8" t="s">
        <v>12</v>
      </c>
      <c r="E80" s="22">
        <v>0</v>
      </c>
      <c r="F80" s="179">
        <v>0</v>
      </c>
      <c r="G80" s="180"/>
      <c r="H80" s="180"/>
      <c r="I80" s="180"/>
      <c r="J80" s="181"/>
      <c r="K80" s="43">
        <v>0</v>
      </c>
      <c r="L80" s="43">
        <v>0</v>
      </c>
      <c r="M80" s="22">
        <v>0</v>
      </c>
      <c r="N80" s="22">
        <v>0</v>
      </c>
      <c r="O80" s="164" t="s">
        <v>19</v>
      </c>
    </row>
    <row r="81" spans="1:18" ht="61.9" customHeight="1" x14ac:dyDescent="0.25">
      <c r="A81" s="126"/>
      <c r="B81" s="141"/>
      <c r="C81" s="139"/>
      <c r="D81" s="8" t="s">
        <v>14</v>
      </c>
      <c r="E81" s="131" t="s">
        <v>4</v>
      </c>
      <c r="F81" s="132"/>
      <c r="G81" s="132"/>
      <c r="H81" s="132"/>
      <c r="I81" s="132"/>
      <c r="J81" s="132"/>
      <c r="K81" s="132"/>
      <c r="L81" s="132"/>
      <c r="M81" s="132"/>
      <c r="N81" s="133"/>
      <c r="O81" s="165"/>
    </row>
    <row r="82" spans="1:18" s="10" customFormat="1" ht="24.75" customHeight="1" x14ac:dyDescent="0.25">
      <c r="A82" s="107"/>
      <c r="B82" s="113" t="s">
        <v>63</v>
      </c>
      <c r="C82" s="137"/>
      <c r="D82" s="137"/>
      <c r="E82" s="142" t="s">
        <v>31</v>
      </c>
      <c r="F82" s="116" t="s">
        <v>70</v>
      </c>
      <c r="G82" s="98" t="s">
        <v>32</v>
      </c>
      <c r="H82" s="99"/>
      <c r="I82" s="99"/>
      <c r="J82" s="100"/>
      <c r="K82" s="101" t="s">
        <v>25</v>
      </c>
      <c r="L82" s="101" t="s">
        <v>65</v>
      </c>
      <c r="M82" s="101" t="s">
        <v>66</v>
      </c>
      <c r="N82" s="101" t="s">
        <v>67</v>
      </c>
      <c r="O82" s="118"/>
    </row>
    <row r="83" spans="1:18" s="10" customFormat="1" ht="20.45" customHeight="1" x14ac:dyDescent="0.25">
      <c r="A83" s="108"/>
      <c r="B83" s="114"/>
      <c r="C83" s="138"/>
      <c r="D83" s="138"/>
      <c r="E83" s="143"/>
      <c r="F83" s="117"/>
      <c r="G83" s="31" t="s">
        <v>47</v>
      </c>
      <c r="H83" s="38" t="s">
        <v>48</v>
      </c>
      <c r="I83" s="38" t="s">
        <v>49</v>
      </c>
      <c r="J83" s="38" t="s">
        <v>50</v>
      </c>
      <c r="K83" s="102"/>
      <c r="L83" s="102"/>
      <c r="M83" s="102"/>
      <c r="N83" s="102"/>
      <c r="O83" s="119"/>
    </row>
    <row r="84" spans="1:18" s="10" customFormat="1" ht="51" customHeight="1" x14ac:dyDescent="0.25">
      <c r="A84" s="109"/>
      <c r="B84" s="115"/>
      <c r="C84" s="139"/>
      <c r="D84" s="139"/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20"/>
    </row>
    <row r="85" spans="1:18" ht="23.45" customHeight="1" x14ac:dyDescent="0.25">
      <c r="A85" s="145" t="s">
        <v>42</v>
      </c>
      <c r="B85" s="146"/>
      <c r="C85" s="147"/>
      <c r="D85" s="17" t="s">
        <v>17</v>
      </c>
      <c r="E85" s="1">
        <f>E86</f>
        <v>0</v>
      </c>
      <c r="F85" s="121">
        <f>F86</f>
        <v>0</v>
      </c>
      <c r="G85" s="122"/>
      <c r="H85" s="122"/>
      <c r="I85" s="122"/>
      <c r="J85" s="123"/>
      <c r="K85" s="40">
        <f>K86</f>
        <v>0</v>
      </c>
      <c r="L85" s="40">
        <f t="shared" ref="L85:N85" si="25">L86</f>
        <v>0</v>
      </c>
      <c r="M85" s="40">
        <f t="shared" si="25"/>
        <v>0</v>
      </c>
      <c r="N85" s="40">
        <f t="shared" si="25"/>
        <v>0</v>
      </c>
      <c r="O85" s="118"/>
    </row>
    <row r="86" spans="1:18" ht="52.9" customHeight="1" x14ac:dyDescent="0.25">
      <c r="A86" s="148"/>
      <c r="B86" s="149"/>
      <c r="C86" s="150"/>
      <c r="D86" s="17" t="s">
        <v>12</v>
      </c>
      <c r="E86" s="1">
        <f>E73+E75+E80</f>
        <v>0</v>
      </c>
      <c r="F86" s="121">
        <f>F73+F75+F80</f>
        <v>0</v>
      </c>
      <c r="G86" s="122"/>
      <c r="H86" s="122"/>
      <c r="I86" s="122"/>
      <c r="J86" s="123"/>
      <c r="K86" s="40">
        <f>K73+K75+K80</f>
        <v>0</v>
      </c>
      <c r="L86" s="40">
        <f>L73+L75+L80</f>
        <v>0</v>
      </c>
      <c r="M86" s="40">
        <f>M73+M75+M80</f>
        <v>0</v>
      </c>
      <c r="N86" s="40">
        <f>N73+N75+N80</f>
        <v>0</v>
      </c>
      <c r="O86" s="119"/>
    </row>
    <row r="87" spans="1:18" ht="76.5" customHeight="1" x14ac:dyDescent="0.25">
      <c r="A87" s="151"/>
      <c r="B87" s="152"/>
      <c r="C87" s="153"/>
      <c r="D87" s="17" t="s">
        <v>14</v>
      </c>
      <c r="E87" s="176" t="s">
        <v>4</v>
      </c>
      <c r="F87" s="177"/>
      <c r="G87" s="177"/>
      <c r="H87" s="177"/>
      <c r="I87" s="177"/>
      <c r="J87" s="177"/>
      <c r="K87" s="177"/>
      <c r="L87" s="177"/>
      <c r="M87" s="177"/>
      <c r="N87" s="178"/>
      <c r="O87" s="120"/>
    </row>
    <row r="88" spans="1:18" ht="27" customHeight="1" x14ac:dyDescent="0.25">
      <c r="A88" s="166" t="s">
        <v>18</v>
      </c>
      <c r="B88" s="167"/>
      <c r="C88" s="168"/>
      <c r="D88" s="17" t="s">
        <v>17</v>
      </c>
      <c r="E88" s="1">
        <f>SUM(E89:E91)</f>
        <v>93480.295499999993</v>
      </c>
      <c r="F88" s="121">
        <f>SUM(F89:J91)</f>
        <v>59709.495499999997</v>
      </c>
      <c r="G88" s="122"/>
      <c r="H88" s="122"/>
      <c r="I88" s="122"/>
      <c r="J88" s="123"/>
      <c r="K88" s="40">
        <f>SUM(K89:K91)</f>
        <v>24319.100000000002</v>
      </c>
      <c r="L88" s="40">
        <f t="shared" ref="L88:N88" si="26">SUM(L89:L91)</f>
        <v>9451.7000000000007</v>
      </c>
      <c r="M88" s="40">
        <f t="shared" si="26"/>
        <v>0</v>
      </c>
      <c r="N88" s="40">
        <f t="shared" si="26"/>
        <v>0</v>
      </c>
      <c r="O88" s="137"/>
      <c r="Q88" s="32"/>
    </row>
    <row r="89" spans="1:18" ht="49.5" customHeight="1" x14ac:dyDescent="0.25">
      <c r="A89" s="169"/>
      <c r="B89" s="170"/>
      <c r="C89" s="171"/>
      <c r="D89" s="17" t="s">
        <v>12</v>
      </c>
      <c r="E89" s="1">
        <f>SUM(F89:N89)</f>
        <v>2468.79</v>
      </c>
      <c r="F89" s="121">
        <f>F58+F86</f>
        <v>1356.59</v>
      </c>
      <c r="G89" s="122"/>
      <c r="H89" s="122"/>
      <c r="I89" s="122"/>
      <c r="J89" s="123"/>
      <c r="K89" s="40">
        <f>K58+K85</f>
        <v>910.7</v>
      </c>
      <c r="L89" s="40">
        <f>L58+L85</f>
        <v>201.5</v>
      </c>
      <c r="M89" s="40">
        <f>M58+M85</f>
        <v>0</v>
      </c>
      <c r="N89" s="40">
        <f>N58+N85</f>
        <v>0</v>
      </c>
      <c r="O89" s="138"/>
    </row>
    <row r="90" spans="1:18" ht="65.25" customHeight="1" x14ac:dyDescent="0.25">
      <c r="A90" s="169"/>
      <c r="B90" s="170"/>
      <c r="C90" s="171"/>
      <c r="D90" s="17" t="s">
        <v>13</v>
      </c>
      <c r="E90" s="1">
        <f>SUM(F90:N90)</f>
        <v>76291.02</v>
      </c>
      <c r="F90" s="121">
        <f>F37+F59+F70</f>
        <v>49608.72</v>
      </c>
      <c r="G90" s="122"/>
      <c r="H90" s="122"/>
      <c r="I90" s="122"/>
      <c r="J90" s="123"/>
      <c r="K90" s="40">
        <f>K59+K37+K70</f>
        <v>18606.2</v>
      </c>
      <c r="L90" s="49">
        <f>L59+L37+L70</f>
        <v>8076.1</v>
      </c>
      <c r="M90" s="49">
        <f>M59+M37+M70</f>
        <v>0</v>
      </c>
      <c r="N90" s="49">
        <f>N59+N37+N70</f>
        <v>0</v>
      </c>
      <c r="O90" s="138"/>
      <c r="R90" s="32"/>
    </row>
    <row r="91" spans="1:18" ht="70.5" customHeight="1" x14ac:dyDescent="0.25">
      <c r="A91" s="172"/>
      <c r="B91" s="173"/>
      <c r="C91" s="174"/>
      <c r="D91" s="17" t="s">
        <v>14</v>
      </c>
      <c r="E91" s="1">
        <f>SUM(F91:N91)</f>
        <v>14720.485500000001</v>
      </c>
      <c r="F91" s="121">
        <f>F38+F60</f>
        <v>8744.1854999999996</v>
      </c>
      <c r="G91" s="122"/>
      <c r="H91" s="122"/>
      <c r="I91" s="122"/>
      <c r="J91" s="123"/>
      <c r="K91" s="40">
        <f>K38+K60</f>
        <v>4802.2</v>
      </c>
      <c r="L91" s="49">
        <f>L38+L60</f>
        <v>1174.0999999999999</v>
      </c>
      <c r="M91" s="49">
        <f>M38+M60</f>
        <v>0</v>
      </c>
      <c r="N91" s="49">
        <f>N38+N60</f>
        <v>0</v>
      </c>
      <c r="O91" s="139"/>
      <c r="R91" s="32"/>
    </row>
    <row r="92" spans="1:18" ht="32.25" customHeight="1" x14ac:dyDescent="0.25">
      <c r="A92" s="62"/>
      <c r="B92" s="62"/>
      <c r="C92" s="62"/>
      <c r="D92" s="6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63" t="s">
        <v>75</v>
      </c>
      <c r="R92" s="32"/>
    </row>
    <row r="93" spans="1:18" ht="47.25" customHeight="1" x14ac:dyDescent="0.3">
      <c r="A93" s="33"/>
      <c r="B93" s="90" t="s">
        <v>57</v>
      </c>
      <c r="C93" s="33"/>
      <c r="D93" s="3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9" t="s">
        <v>45</v>
      </c>
    </row>
    <row r="94" spans="1:18" ht="60.75" customHeight="1" x14ac:dyDescent="0.25">
      <c r="B94" s="175" t="s">
        <v>44</v>
      </c>
      <c r="C94" s="175"/>
      <c r="D94" s="24"/>
      <c r="E94" s="24"/>
      <c r="F94" s="25"/>
      <c r="G94" s="25"/>
      <c r="H94" s="25"/>
      <c r="I94" s="25"/>
      <c r="J94" s="25"/>
      <c r="K94" s="25"/>
      <c r="L94" s="25"/>
      <c r="M94" s="24"/>
      <c r="N94" s="24"/>
      <c r="O94" s="91" t="s">
        <v>43</v>
      </c>
    </row>
    <row r="95" spans="1:18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8" ht="54.75" customHeight="1" x14ac:dyDescent="0.25">
      <c r="A96" s="26"/>
      <c r="B96" s="163"/>
      <c r="C96" s="163"/>
      <c r="D96" s="24"/>
      <c r="E96" s="24"/>
      <c r="F96" s="25"/>
      <c r="G96" s="25"/>
      <c r="H96" s="25"/>
      <c r="I96" s="25"/>
      <c r="J96" s="25"/>
      <c r="K96" s="25"/>
      <c r="L96" s="25"/>
      <c r="M96" s="24"/>
      <c r="N96" s="24"/>
      <c r="O96" s="30"/>
    </row>
    <row r="97" spans="1:15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1:15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1:15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1:15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1:15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1:15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1:15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</row>
    <row r="105" spans="1:15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1:15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1:15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5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1:15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1:15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</row>
    <row r="111" spans="1:15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5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1:15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1:15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1:15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1:15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pans="1:15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1:15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  <row r="137" spans="1:15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</row>
    <row r="138" spans="1:15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</row>
    <row r="139" spans="1:15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</row>
    <row r="140" spans="1:15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</row>
    <row r="141" spans="1:15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</row>
    <row r="142" spans="1:15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</row>
    <row r="143" spans="1:15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</row>
    <row r="144" spans="1:15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1:15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</row>
    <row r="146" spans="1:15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</row>
    <row r="147" spans="1:15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</row>
    <row r="148" spans="1:15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</row>
    <row r="149" spans="1:15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</row>
    <row r="150" spans="1:15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</row>
    <row r="151" spans="1:15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</row>
    <row r="152" spans="1:15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</row>
    <row r="153" spans="1:15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</row>
    <row r="154" spans="1:15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</row>
    <row r="155" spans="1:15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</row>
    <row r="156" spans="1:15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</row>
    <row r="157" spans="1:15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</row>
    <row r="158" spans="1:15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</row>
    <row r="159" spans="1:15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</row>
    <row r="160" spans="1:15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</row>
    <row r="161" spans="1:15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</row>
    <row r="162" spans="1:15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</row>
    <row r="163" spans="1:15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</row>
    <row r="164" spans="1:15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</row>
    <row r="165" spans="1:15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</row>
    <row r="166" spans="1:15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</row>
    <row r="167" spans="1:15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</row>
    <row r="168" spans="1:15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</row>
    <row r="169" spans="1:15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</row>
    <row r="170" spans="1:15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</row>
    <row r="171" spans="1:15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</row>
    <row r="172" spans="1:15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</row>
    <row r="173" spans="1:15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</row>
    <row r="174" spans="1:15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</row>
    <row r="175" spans="1:15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</row>
    <row r="176" spans="1:15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</row>
    <row r="177" spans="1:15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</row>
    <row r="178" spans="1:15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</row>
    <row r="179" spans="1:15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</row>
    <row r="180" spans="1:15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</row>
    <row r="181" spans="1:15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</row>
    <row r="182" spans="1:15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</row>
    <row r="183" spans="1:15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</row>
    <row r="184" spans="1:15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</row>
    <row r="185" spans="1:15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</row>
    <row r="186" spans="1:15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</row>
    <row r="187" spans="1:15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</row>
    <row r="188" spans="1:15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</row>
    <row r="189" spans="1:15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</row>
    <row r="190" spans="1:15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</row>
    <row r="191" spans="1:15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</row>
    <row r="192" spans="1:15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</row>
    <row r="193" spans="1:15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</row>
    <row r="194" spans="1:15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</row>
    <row r="195" spans="1:15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</row>
    <row r="196" spans="1:15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</row>
    <row r="197" spans="1:15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</row>
    <row r="198" spans="1:15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</row>
    <row r="199" spans="1:15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</row>
    <row r="200" spans="1:15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</row>
    <row r="201" spans="1:15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</row>
    <row r="202" spans="1:15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</row>
    <row r="203" spans="1:15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</row>
    <row r="204" spans="1:15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</row>
    <row r="205" spans="1:15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</row>
    <row r="206" spans="1:15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</row>
    <row r="207" spans="1:15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</row>
    <row r="208" spans="1:15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</row>
    <row r="209" spans="1:15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</row>
    <row r="210" spans="1:15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</row>
    <row r="211" spans="1:15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</row>
    <row r="212" spans="1:15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</row>
    <row r="213" spans="1:15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</row>
    <row r="214" spans="1:15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</row>
    <row r="215" spans="1:15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</row>
    <row r="216" spans="1:15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</row>
    <row r="217" spans="1:15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</row>
    <row r="218" spans="1:15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</row>
    <row r="219" spans="1:15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</row>
    <row r="220" spans="1:15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</row>
    <row r="221" spans="1:15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</row>
    <row r="222" spans="1:15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</row>
    <row r="223" spans="1:15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</row>
    <row r="224" spans="1:15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</row>
    <row r="225" spans="1:15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</row>
    <row r="226" spans="1:15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</row>
    <row r="227" spans="1:15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</row>
    <row r="228" spans="1:15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</row>
    <row r="229" spans="1:15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</row>
    <row r="230" spans="1:15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</row>
    <row r="231" spans="1:15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</row>
    <row r="232" spans="1:15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</row>
    <row r="233" spans="1:15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</row>
    <row r="234" spans="1:15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</row>
    <row r="235" spans="1:15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</row>
    <row r="236" spans="1:15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</row>
    <row r="237" spans="1:15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</row>
    <row r="238" spans="1:15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</row>
    <row r="239" spans="1:15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</row>
    <row r="241" spans="1:15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</row>
    <row r="242" spans="1:15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</row>
    <row r="243" spans="1:15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</row>
    <row r="244" spans="1:15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</row>
    <row r="245" spans="1:15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</row>
    <row r="246" spans="1:15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spans="1:15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</row>
    <row r="249" spans="1:15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</row>
    <row r="250" spans="1:15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</row>
    <row r="251" spans="1:15" x14ac:dyDescent="0.2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</row>
    <row r="252" spans="1:15" x14ac:dyDescent="0.2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x14ac:dyDescent="0.2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</sheetData>
  <mergeCells count="228">
    <mergeCell ref="O36:O38"/>
    <mergeCell ref="O33:O35"/>
    <mergeCell ref="K33:K34"/>
    <mergeCell ref="F30:J30"/>
    <mergeCell ref="A18:A20"/>
    <mergeCell ref="B18:B20"/>
    <mergeCell ref="C18:C20"/>
    <mergeCell ref="D18:D20"/>
    <mergeCell ref="G18:J18"/>
    <mergeCell ref="K18:K19"/>
    <mergeCell ref="N18:N19"/>
    <mergeCell ref="O18:O19"/>
    <mergeCell ref="L18:L19"/>
    <mergeCell ref="A21:A23"/>
    <mergeCell ref="M27:M28"/>
    <mergeCell ref="L33:L34"/>
    <mergeCell ref="G27:J27"/>
    <mergeCell ref="F24:J24"/>
    <mergeCell ref="F25:J25"/>
    <mergeCell ref="B24:B26"/>
    <mergeCell ref="B27:B29"/>
    <mergeCell ref="C27:C29"/>
    <mergeCell ref="D27:D29"/>
    <mergeCell ref="C30:C32"/>
    <mergeCell ref="A36:C38"/>
    <mergeCell ref="A30:A32"/>
    <mergeCell ref="A33:A35"/>
    <mergeCell ref="B30:B32"/>
    <mergeCell ref="C33:C35"/>
    <mergeCell ref="D33:D35"/>
    <mergeCell ref="F27:F28"/>
    <mergeCell ref="A27:A29"/>
    <mergeCell ref="F31:J31"/>
    <mergeCell ref="B33:B35"/>
    <mergeCell ref="F32:J32"/>
    <mergeCell ref="N10:N11"/>
    <mergeCell ref="A14:A16"/>
    <mergeCell ref="O10:O12"/>
    <mergeCell ref="B14:B16"/>
    <mergeCell ref="C14:C16"/>
    <mergeCell ref="D14:D16"/>
    <mergeCell ref="E14:E15"/>
    <mergeCell ref="F14:F15"/>
    <mergeCell ref="G14:J14"/>
    <mergeCell ref="K14:K15"/>
    <mergeCell ref="L14:L15"/>
    <mergeCell ref="M14:M15"/>
    <mergeCell ref="N14:N15"/>
    <mergeCell ref="F10:F11"/>
    <mergeCell ref="G10:J10"/>
    <mergeCell ref="B10:B12"/>
    <mergeCell ref="A10:A12"/>
    <mergeCell ref="C10:C12"/>
    <mergeCell ref="D10:D12"/>
    <mergeCell ref="E10:E11"/>
    <mergeCell ref="K10:K11"/>
    <mergeCell ref="L10:L11"/>
    <mergeCell ref="M10:M11"/>
    <mergeCell ref="O14:O15"/>
    <mergeCell ref="E17:N17"/>
    <mergeCell ref="M77:M78"/>
    <mergeCell ref="F69:J69"/>
    <mergeCell ref="F70:J70"/>
    <mergeCell ref="O62:O63"/>
    <mergeCell ref="F73:J73"/>
    <mergeCell ref="F75:J75"/>
    <mergeCell ref="M18:M19"/>
    <mergeCell ref="O66:O68"/>
    <mergeCell ref="E74:N74"/>
    <mergeCell ref="O73:O74"/>
    <mergeCell ref="F23:J23"/>
    <mergeCell ref="E27:E28"/>
    <mergeCell ref="N33:N34"/>
    <mergeCell ref="O30:O32"/>
    <mergeCell ref="G33:J33"/>
    <mergeCell ref="F36:J36"/>
    <mergeCell ref="F37:J37"/>
    <mergeCell ref="F38:J38"/>
    <mergeCell ref="E33:E34"/>
    <mergeCell ref="F33:F34"/>
    <mergeCell ref="M33:M34"/>
    <mergeCell ref="L27:L28"/>
    <mergeCell ref="O27:O29"/>
    <mergeCell ref="L48:L49"/>
    <mergeCell ref="C48:C50"/>
    <mergeCell ref="C40:C43"/>
    <mergeCell ref="B39:O39"/>
    <mergeCell ref="F44:J44"/>
    <mergeCell ref="F45:J45"/>
    <mergeCell ref="C62:C63"/>
    <mergeCell ref="E63:N63"/>
    <mergeCell ref="A54:A56"/>
    <mergeCell ref="G54:J54"/>
    <mergeCell ref="F54:F55"/>
    <mergeCell ref="O52:O53"/>
    <mergeCell ref="B52:B53"/>
    <mergeCell ref="F85:J85"/>
    <mergeCell ref="F86:J86"/>
    <mergeCell ref="K82:K83"/>
    <mergeCell ref="O69:O71"/>
    <mergeCell ref="A57:C60"/>
    <mergeCell ref="A73:A74"/>
    <mergeCell ref="C73:C74"/>
    <mergeCell ref="B73:B74"/>
    <mergeCell ref="K77:K78"/>
    <mergeCell ref="L77:L78"/>
    <mergeCell ref="F58:J58"/>
    <mergeCell ref="O57:O60"/>
    <mergeCell ref="A64:A65"/>
    <mergeCell ref="F59:J59"/>
    <mergeCell ref="F60:J60"/>
    <mergeCell ref="F62:J62"/>
    <mergeCell ref="F64:J64"/>
    <mergeCell ref="E65:N65"/>
    <mergeCell ref="C66:C68"/>
    <mergeCell ref="D66:D68"/>
    <mergeCell ref="B62:B63"/>
    <mergeCell ref="E71:N71"/>
    <mergeCell ref="B66:B68"/>
    <mergeCell ref="K66:K67"/>
    <mergeCell ref="B96:C96"/>
    <mergeCell ref="O80:O81"/>
    <mergeCell ref="A88:C91"/>
    <mergeCell ref="B94:C94"/>
    <mergeCell ref="B82:B84"/>
    <mergeCell ref="C82:C84"/>
    <mergeCell ref="F82:F83"/>
    <mergeCell ref="F89:J89"/>
    <mergeCell ref="F90:J90"/>
    <mergeCell ref="F91:J91"/>
    <mergeCell ref="B80:B81"/>
    <mergeCell ref="C80:C81"/>
    <mergeCell ref="E81:N81"/>
    <mergeCell ref="A85:C87"/>
    <mergeCell ref="O85:O87"/>
    <mergeCell ref="A80:A81"/>
    <mergeCell ref="E87:N87"/>
    <mergeCell ref="A82:A84"/>
    <mergeCell ref="D82:D84"/>
    <mergeCell ref="E82:E83"/>
    <mergeCell ref="O82:O84"/>
    <mergeCell ref="F80:J80"/>
    <mergeCell ref="F88:J88"/>
    <mergeCell ref="O88:O91"/>
    <mergeCell ref="B64:B65"/>
    <mergeCell ref="C64:C65"/>
    <mergeCell ref="A69:C71"/>
    <mergeCell ref="B72:O72"/>
    <mergeCell ref="E48:E49"/>
    <mergeCell ref="F42:J42"/>
    <mergeCell ref="F43:J43"/>
    <mergeCell ref="O40:O43"/>
    <mergeCell ref="O44:O47"/>
    <mergeCell ref="E66:E67"/>
    <mergeCell ref="F66:F67"/>
    <mergeCell ref="M66:M67"/>
    <mergeCell ref="F52:J52"/>
    <mergeCell ref="O64:O65"/>
    <mergeCell ref="D48:D50"/>
    <mergeCell ref="A44:A47"/>
    <mergeCell ref="C44:C47"/>
    <mergeCell ref="A48:A50"/>
    <mergeCell ref="B44:B47"/>
    <mergeCell ref="L66:L67"/>
    <mergeCell ref="A62:A63"/>
    <mergeCell ref="B61:O61"/>
    <mergeCell ref="F53:J53"/>
    <mergeCell ref="K48:K49"/>
    <mergeCell ref="D77:D79"/>
    <mergeCell ref="G77:J77"/>
    <mergeCell ref="E76:N76"/>
    <mergeCell ref="B75:B76"/>
    <mergeCell ref="C75:C76"/>
    <mergeCell ref="O77:O79"/>
    <mergeCell ref="L82:L83"/>
    <mergeCell ref="B77:B79"/>
    <mergeCell ref="C77:C79"/>
    <mergeCell ref="E77:E78"/>
    <mergeCell ref="F77:F78"/>
    <mergeCell ref="O75:O76"/>
    <mergeCell ref="A77:A79"/>
    <mergeCell ref="A75:A76"/>
    <mergeCell ref="M82:M83"/>
    <mergeCell ref="N82:N83"/>
    <mergeCell ref="G82:J82"/>
    <mergeCell ref="N77:N78"/>
    <mergeCell ref="F6:J6"/>
    <mergeCell ref="B7:O7"/>
    <mergeCell ref="E9:N9"/>
    <mergeCell ref="E8:N8"/>
    <mergeCell ref="E13:N13"/>
    <mergeCell ref="B5:B6"/>
    <mergeCell ref="C5:C6"/>
    <mergeCell ref="D5:D6"/>
    <mergeCell ref="N27:N28"/>
    <mergeCell ref="K27:K28"/>
    <mergeCell ref="O24:O26"/>
    <mergeCell ref="O21:O23"/>
    <mergeCell ref="C24:C26"/>
    <mergeCell ref="C21:C23"/>
    <mergeCell ref="F26:J26"/>
    <mergeCell ref="B21:B23"/>
    <mergeCell ref="F21:J21"/>
    <mergeCell ref="F22:J22"/>
    <mergeCell ref="M2:O2"/>
    <mergeCell ref="J1:O1"/>
    <mergeCell ref="F5:N5"/>
    <mergeCell ref="O5:O6"/>
    <mergeCell ref="G66:J66"/>
    <mergeCell ref="N66:N67"/>
    <mergeCell ref="E5:E6"/>
    <mergeCell ref="A3:O3"/>
    <mergeCell ref="A5:A6"/>
    <mergeCell ref="A66:A68"/>
    <mergeCell ref="F46:J46"/>
    <mergeCell ref="F47:J47"/>
    <mergeCell ref="B48:B50"/>
    <mergeCell ref="F48:F49"/>
    <mergeCell ref="M48:M49"/>
    <mergeCell ref="N48:N49"/>
    <mergeCell ref="O48:O50"/>
    <mergeCell ref="G48:J48"/>
    <mergeCell ref="F57:J57"/>
    <mergeCell ref="A24:A26"/>
    <mergeCell ref="A40:A43"/>
    <mergeCell ref="B40:B43"/>
    <mergeCell ref="F40:J40"/>
    <mergeCell ref="F41:J41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46" fitToHeight="0" orientation="landscape" r:id="rId1"/>
  <headerFooter differentFirst="1">
    <oddHeader>&amp;C&amp;P</oddHeader>
  </headerFooter>
  <rowBreaks count="5" manualBreakCount="5">
    <brk id="23" max="14" man="1"/>
    <brk id="47" max="14" man="1"/>
    <brk id="68" max="14" man="1"/>
    <brk id="87" max="14" man="1"/>
    <brk id="9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проект МП09 2026-2030</vt:lpstr>
      <vt:lpstr>'проект МП09 2026-2030'!Заголовки_для_печати</vt:lpstr>
      <vt:lpstr>'проект МП09 2026-2030'!Область_печати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Бурлака Алиса Леонидовна</dc:creator>
  <cp:lastModifiedBy>Шишалова Наталья Васильевна</cp:lastModifiedBy>
  <cp:lastPrinted>2026-07-06T13:32:34Z</cp:lastPrinted>
  <dcterms:created xsi:type="dcterms:W3CDTF">2014-10-21T05:13:34Z</dcterms:created>
  <dcterms:modified xsi:type="dcterms:W3CDTF">2026-07-06T13:33:03Z</dcterms:modified>
</cp:coreProperties>
</file>