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0370" windowHeight="12180"/>
  </bookViews>
  <sheets>
    <sheet name="Лист1" sheetId="1" r:id="rId1"/>
  </sheets>
  <calcPr calcId="145621"/>
</workbook>
</file>

<file path=xl/calcChain.xml><?xml version="1.0" encoding="utf-8"?>
<calcChain xmlns="http://schemas.openxmlformats.org/spreadsheetml/2006/main">
  <c r="E24" i="1" l="1"/>
  <c r="G21" i="1"/>
  <c r="G15" i="1" l="1"/>
  <c r="G16" i="1"/>
  <c r="H16" i="1" s="1"/>
  <c r="G17" i="1"/>
  <c r="G18" i="1"/>
  <c r="G19" i="1"/>
  <c r="G20" i="1"/>
  <c r="H20" i="1" s="1"/>
  <c r="G22" i="1"/>
  <c r="G23" i="1"/>
  <c r="F21" i="1"/>
  <c r="H21" i="1" s="1"/>
  <c r="F15" i="1"/>
  <c r="F16" i="1"/>
  <c r="F17" i="1"/>
  <c r="F18" i="1"/>
  <c r="F19" i="1"/>
  <c r="F20" i="1"/>
  <c r="F22" i="1"/>
  <c r="F23" i="1"/>
  <c r="H19" i="1" l="1"/>
  <c r="H15" i="1"/>
  <c r="H23" i="1"/>
  <c r="H18" i="1"/>
  <c r="H22" i="1"/>
  <c r="H17" i="1"/>
  <c r="D23" i="1"/>
  <c r="D22" i="1"/>
  <c r="D21" i="1"/>
  <c r="D20" i="1"/>
  <c r="D19" i="1"/>
  <c r="D18" i="1"/>
  <c r="D17" i="1"/>
  <c r="D16" i="1"/>
  <c r="D15" i="1"/>
  <c r="G24" i="1" l="1"/>
  <c r="D24" i="1"/>
  <c r="F24" i="1" l="1"/>
  <c r="H24" i="1" s="1"/>
</calcChain>
</file>

<file path=xl/sharedStrings.xml><?xml version="1.0" encoding="utf-8"?>
<sst xmlns="http://schemas.openxmlformats.org/spreadsheetml/2006/main" count="26" uniqueCount="26">
  <si>
    <t>Одинцовского муниципального района</t>
  </si>
  <si>
    <t>Всего</t>
  </si>
  <si>
    <t>Сельское поселение Барвихинское</t>
  </si>
  <si>
    <t>Сельское поселение Горское</t>
  </si>
  <si>
    <t>Сельское поселение Ершовское</t>
  </si>
  <si>
    <t>Сельское поселение Жаворонковское</t>
  </si>
  <si>
    <t>Сельское поселение Захаровское</t>
  </si>
  <si>
    <t>Сельское поселение Назарьевское</t>
  </si>
  <si>
    <t>Сельское поселение Никольское</t>
  </si>
  <si>
    <t>Сельское поселение Успенское</t>
  </si>
  <si>
    <t>Сельское поселение Часцовское</t>
  </si>
  <si>
    <t>Наименование сельского поселения Одинцовского муниципального района Московской области</t>
  </si>
  <si>
    <t>к проекту решения Совета депутатов</t>
  </si>
  <si>
    <t>План 2016 года</t>
  </si>
  <si>
    <t>Уточненный план 2016 года</t>
  </si>
  <si>
    <t>Исполнено в 2016 году</t>
  </si>
  <si>
    <t>% выполнения плана</t>
  </si>
  <si>
    <t xml:space="preserve">Иные межбюджетные трансферты бюджетам сельских поселений Одинцовского муниципального района на исполнение полномочий (части полномочий) по решению вопросов местного значения на территориях сельских поселений, решение которых  законодательно закреплено 
за  органами местного самоуправления муниципального района 
за 2016 год </t>
  </si>
  <si>
    <t xml:space="preserve">Зам.руководителя Администрации Одинцовского </t>
  </si>
  <si>
    <t>муниципального района,</t>
  </si>
  <si>
    <t>начальник Финансово-казначейского Управления</t>
  </si>
  <si>
    <t>Р.А.Анашкина</t>
  </si>
  <si>
    <t>Сумма (тыс.руб.)</t>
  </si>
  <si>
    <t>от " _____"___________ 2017 г.   № _____</t>
  </si>
  <si>
    <t>Изменение субсидий из областного бюджета на восстановление инфраструктуры военных городков</t>
  </si>
  <si>
    <t>Приложение №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</si>
</sst>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00"/>
  </numFmts>
  <fonts count="11">
    <font>
      <sz val="9"/>
      <name val="Arial"/>
      <charset val="204"/>
    </font>
    <font>
      <sz val="9"/>
      <color theme="1"/>
      <name val="Arial"/>
      <family val="2"/>
      <charset val="204"/>
    </font>
    <font>
      <sz val="18"/>
      <name val="Times New Roman"/>
      <family val="1"/>
      <charset val="204"/>
    </font>
    <font>
      <sz val="12"/>
      <name val="Times New Roman"/>
      <family val="1"/>
      <charset val="204"/>
    </font>
    <font>
      <sz val="16"/>
      <name val="Times New Roman"/>
      <family val="1"/>
      <charset val="204"/>
    </font>
    <font>
      <sz val="14"/>
      <name val="Times New Roman"/>
      <family val="1"/>
      <charset val="204"/>
    </font>
    <font>
      <sz val="10"/>
      <name val="Times New Roman"/>
      <family val="1"/>
      <charset val="204"/>
    </font>
    <font>
      <b/>
      <sz val="14"/>
      <name val="Times New Roman"/>
      <family val="1"/>
      <charset val="204"/>
    </font>
    <font>
      <b/>
      <sz val="12"/>
      <name val="Times New Roman"/>
      <family val="1"/>
      <charset val="204"/>
    </font>
    <font>
      <b/>
      <sz val="14"/>
      <name val="Times New Roman Cyr"/>
      <family val="1"/>
      <charset val="204"/>
    </font>
    <font>
      <sz val="12"/>
      <color theme="1"/>
      <name val="Times New Roman"/>
      <family val="1"/>
      <charset val="20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41">
    <xf numFmtId="0" fontId="0" fillId="0" borderId="0" xfId="0"/>
    <xf numFmtId="0" fontId="2" fillId="0" borderId="0" xfId="0" applyFont="1" applyAlignment="1">
      <alignment horizontal="center" vertical="center"/>
    </xf>
    <xf numFmtId="0" fontId="3" fillId="0" borderId="0" xfId="0" applyFont="1"/>
    <xf numFmtId="0" fontId="2" fillId="0" borderId="0" xfId="0" applyFont="1" applyBorder="1" applyAlignment="1">
      <alignment vertical="center"/>
    </xf>
    <xf numFmtId="0" fontId="3" fillId="0" borderId="0" xfId="0" applyFont="1" applyAlignment="1">
      <alignment horizontal="center"/>
    </xf>
    <xf numFmtId="49" fontId="3" fillId="0" borderId="0" xfId="0" applyNumberFormat="1" applyFont="1"/>
    <xf numFmtId="0" fontId="3" fillId="0" borderId="0" xfId="0" applyFont="1" applyBorder="1"/>
    <xf numFmtId="0" fontId="5" fillId="0" borderId="0" xfId="0" applyFont="1" applyFill="1"/>
    <xf numFmtId="0" fontId="3" fillId="0" borderId="0" xfId="0" applyFont="1" applyAlignment="1">
      <alignment horizontal="right"/>
    </xf>
    <xf numFmtId="0" fontId="6"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3" fillId="0" borderId="0" xfId="0" applyFont="1" applyFill="1" applyBorder="1" applyAlignment="1">
      <alignment horizontal="left" vertical="center" wrapText="1"/>
    </xf>
    <xf numFmtId="0" fontId="9" fillId="0" borderId="0" xfId="0" applyFont="1" applyFill="1" applyBorder="1" applyAlignment="1" applyProtection="1">
      <alignment horizontal="left" wrapText="1"/>
      <protection locked="0"/>
    </xf>
    <xf numFmtId="3" fontId="9" fillId="0" borderId="0" xfId="0" applyNumberFormat="1" applyFont="1" applyFill="1" applyBorder="1" applyAlignment="1">
      <alignment horizontal="center"/>
    </xf>
    <xf numFmtId="0" fontId="7" fillId="0" borderId="0" xfId="0" applyFont="1" applyFill="1" applyAlignment="1">
      <alignment wrapText="1"/>
    </xf>
    <xf numFmtId="0" fontId="4" fillId="0" borderId="0" xfId="0" applyFont="1" applyAlignment="1"/>
    <xf numFmtId="49" fontId="3" fillId="0" borderId="1" xfId="0" applyNumberFormat="1" applyFont="1" applyBorder="1"/>
    <xf numFmtId="0" fontId="3" fillId="0" borderId="1" xfId="0" applyFont="1" applyBorder="1"/>
    <xf numFmtId="3" fontId="3" fillId="0" borderId="0" xfId="0" applyNumberFormat="1" applyFont="1" applyFill="1" applyBorder="1" applyAlignment="1">
      <alignment horizontal="left" vertical="center" wrapText="1"/>
    </xf>
    <xf numFmtId="0" fontId="3" fillId="0" borderId="0" xfId="0" applyFont="1" applyAlignment="1">
      <alignment horizontal="right"/>
    </xf>
    <xf numFmtId="0" fontId="3" fillId="0" borderId="1" xfId="1" applyFont="1" applyFill="1" applyBorder="1" applyAlignment="1">
      <alignment horizontal="center" vertical="center" textRotation="90" wrapText="1"/>
    </xf>
    <xf numFmtId="0" fontId="3" fillId="2" borderId="0" xfId="0" applyFont="1" applyFill="1"/>
    <xf numFmtId="0" fontId="10" fillId="0" borderId="0" xfId="0" applyFont="1" applyFill="1"/>
    <xf numFmtId="0" fontId="0" fillId="0" borderId="0" xfId="0" applyFill="1"/>
    <xf numFmtId="0" fontId="5" fillId="2" borderId="0" xfId="0" applyFont="1" applyFill="1"/>
    <xf numFmtId="0" fontId="3" fillId="0" borderId="2" xfId="0" applyFont="1" applyBorder="1"/>
    <xf numFmtId="165" fontId="3" fillId="0" borderId="1" xfId="0" applyNumberFormat="1" applyFont="1" applyBorder="1"/>
    <xf numFmtId="165" fontId="8" fillId="0" borderId="1" xfId="0" applyNumberFormat="1" applyFont="1" applyBorder="1"/>
    <xf numFmtId="164" fontId="3" fillId="0" borderId="0" xfId="0" applyNumberFormat="1" applyFont="1" applyFill="1" applyBorder="1" applyAlignment="1">
      <alignment horizontal="left" vertical="center" wrapText="1"/>
    </xf>
    <xf numFmtId="166" fontId="3" fillId="0" borderId="1" xfId="0" applyNumberFormat="1" applyFont="1" applyBorder="1"/>
    <xf numFmtId="166" fontId="8" fillId="0" borderId="1" xfId="0" applyNumberFormat="1" applyFont="1" applyBorder="1"/>
    <xf numFmtId="0" fontId="3" fillId="0" borderId="1" xfId="1" applyFont="1" applyFill="1" applyBorder="1" applyAlignment="1">
      <alignment horizontal="center" vertical="center" textRotation="90" wrapText="1"/>
    </xf>
    <xf numFmtId="0" fontId="7" fillId="0" borderId="0" xfId="0" applyFont="1" applyFill="1" applyAlignment="1">
      <alignment horizontal="center" wrapText="1"/>
    </xf>
    <xf numFmtId="166" fontId="3" fillId="0" borderId="1" xfId="1" applyNumberFormat="1" applyFont="1" applyFill="1" applyBorder="1" applyAlignment="1">
      <alignment horizontal="center" vertical="center" textRotation="90" wrapText="1"/>
    </xf>
    <xf numFmtId="166" fontId="3" fillId="0" borderId="2" xfId="1" applyNumberFormat="1" applyFont="1" applyFill="1" applyBorder="1" applyAlignment="1">
      <alignment horizontal="center" vertical="center" textRotation="90" wrapText="1"/>
    </xf>
    <xf numFmtId="0" fontId="3" fillId="0" borderId="1" xfId="0" applyFont="1" applyFill="1" applyBorder="1" applyAlignment="1">
      <alignment horizontal="left"/>
    </xf>
    <xf numFmtId="0" fontId="8" fillId="0" borderId="1" xfId="0" applyFont="1" applyFill="1" applyBorder="1" applyAlignment="1">
      <alignment horizontal="left"/>
    </xf>
    <xf numFmtId="0" fontId="4" fillId="0" borderId="0" xfId="0" applyFont="1" applyAlignment="1">
      <alignment horizontal="right"/>
    </xf>
    <xf numFmtId="0" fontId="3" fillId="0" borderId="1" xfId="0" applyFont="1" applyBorder="1" applyAlignment="1">
      <alignment horizontal="center"/>
    </xf>
    <xf numFmtId="0" fontId="5"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topLeftCell="A3" workbookViewId="0">
      <selection activeCell="H4" sqref="H4"/>
    </sheetView>
  </sheetViews>
  <sheetFormatPr defaultColWidth="9.140625" defaultRowHeight="15.75"/>
  <cols>
    <col min="1" max="1" width="47.42578125" style="2" customWidth="1"/>
    <col min="2" max="2" width="9.140625" style="2"/>
    <col min="3" max="3" width="4.85546875" style="2" customWidth="1"/>
    <col min="4" max="4" width="14.85546875" style="2" customWidth="1"/>
    <col min="5" max="5" width="15.42578125" style="2" customWidth="1"/>
    <col min="6" max="6" width="15.140625" style="2" customWidth="1"/>
    <col min="7" max="7" width="14.85546875" style="2" customWidth="1"/>
    <col min="8" max="8" width="11.85546875" style="2" customWidth="1"/>
    <col min="9" max="9" width="9.140625" style="2"/>
    <col min="10" max="10" width="7.28515625" style="2" customWidth="1"/>
    <col min="11" max="11" width="6.140625" style="2" customWidth="1"/>
    <col min="12" max="16384" width="9.140625" style="2"/>
  </cols>
  <sheetData>
    <row r="1" spans="1:12" ht="71.25" hidden="1" customHeight="1">
      <c r="A1" s="1"/>
    </row>
    <row r="2" spans="1:12" ht="71.25" hidden="1" customHeight="1">
      <c r="A2" s="1"/>
    </row>
    <row r="3" spans="1:12">
      <c r="H3" s="20" t="s">
        <v>25</v>
      </c>
    </row>
    <row r="4" spans="1:12">
      <c r="G4" s="20"/>
      <c r="H4" s="20" t="s">
        <v>12</v>
      </c>
    </row>
    <row r="5" spans="1:12">
      <c r="G5" s="20"/>
      <c r="H5" s="20" t="s">
        <v>0</v>
      </c>
    </row>
    <row r="6" spans="1:12">
      <c r="G6" s="20"/>
      <c r="H6" s="20" t="s">
        <v>23</v>
      </c>
    </row>
    <row r="7" spans="1:12">
      <c r="D7" s="8"/>
      <c r="E7" s="20"/>
      <c r="F7" s="8"/>
      <c r="G7" s="8"/>
    </row>
    <row r="8" spans="1:12" s="9" customFormat="1" ht="25.5" customHeight="1">
      <c r="A8" s="7"/>
      <c r="B8" s="7"/>
      <c r="C8" s="7"/>
      <c r="D8" s="7"/>
      <c r="E8" s="7"/>
      <c r="F8" s="7"/>
      <c r="G8" s="7"/>
      <c r="H8" s="7"/>
      <c r="I8" s="7"/>
    </row>
    <row r="9" spans="1:12" s="9" customFormat="1" ht="109.5" customHeight="1">
      <c r="A9" s="33" t="s">
        <v>17</v>
      </c>
      <c r="B9" s="33"/>
      <c r="C9" s="33"/>
      <c r="D9" s="33"/>
      <c r="E9" s="33"/>
      <c r="F9" s="33"/>
      <c r="G9" s="33"/>
      <c r="H9" s="33"/>
      <c r="I9" s="15"/>
    </row>
    <row r="10" spans="1:12" s="9" customFormat="1" hidden="1">
      <c r="A10" s="10"/>
      <c r="B10" s="11"/>
      <c r="C10" s="11"/>
      <c r="D10" s="11"/>
      <c r="E10" s="11"/>
      <c r="F10" s="11"/>
      <c r="G10" s="11"/>
      <c r="H10" s="11"/>
      <c r="I10" s="11"/>
    </row>
    <row r="11" spans="1:12" ht="42" customHeight="1">
      <c r="A11" s="3"/>
      <c r="B11" s="38"/>
      <c r="C11" s="38"/>
      <c r="D11" s="38"/>
      <c r="E11" s="38"/>
      <c r="F11" s="38"/>
      <c r="G11" s="38"/>
      <c r="H11" s="16"/>
      <c r="I11" s="16"/>
      <c r="J11" s="16"/>
      <c r="K11" s="16"/>
      <c r="L11" s="16"/>
    </row>
    <row r="12" spans="1:12">
      <c r="A12" s="40" t="s">
        <v>11</v>
      </c>
      <c r="B12" s="40"/>
      <c r="C12" s="40"/>
      <c r="D12" s="39" t="s">
        <v>22</v>
      </c>
      <c r="E12" s="39"/>
      <c r="F12" s="39"/>
      <c r="G12" s="39"/>
      <c r="H12" s="32" t="s">
        <v>16</v>
      </c>
    </row>
    <row r="13" spans="1:12" s="4" customFormat="1" ht="169.5" customHeight="1">
      <c r="A13" s="40"/>
      <c r="B13" s="40"/>
      <c r="C13" s="40"/>
      <c r="D13" s="21" t="s">
        <v>13</v>
      </c>
      <c r="E13" s="34" t="s">
        <v>24</v>
      </c>
      <c r="F13" s="21" t="s">
        <v>14</v>
      </c>
      <c r="G13" s="21" t="s">
        <v>15</v>
      </c>
      <c r="H13" s="32"/>
    </row>
    <row r="14" spans="1:12" ht="43.5" hidden="1" customHeight="1">
      <c r="A14" s="40"/>
      <c r="B14" s="40"/>
      <c r="C14" s="40"/>
      <c r="D14" s="17"/>
      <c r="E14" s="35"/>
      <c r="F14" s="18"/>
      <c r="G14" s="26"/>
    </row>
    <row r="15" spans="1:12" ht="20.100000000000001" customHeight="1">
      <c r="A15" s="36" t="s">
        <v>2</v>
      </c>
      <c r="B15" s="36"/>
      <c r="C15" s="36"/>
      <c r="D15" s="30">
        <f>542+53+104</f>
        <v>699</v>
      </c>
      <c r="E15" s="30"/>
      <c r="F15" s="30">
        <f>542+53+104</f>
        <v>699</v>
      </c>
      <c r="G15" s="30">
        <f>542+53+104</f>
        <v>699</v>
      </c>
      <c r="H15" s="27">
        <f>G15/F15</f>
        <v>1</v>
      </c>
    </row>
    <row r="16" spans="1:12" ht="20.100000000000001" customHeight="1">
      <c r="A16" s="36" t="s">
        <v>3</v>
      </c>
      <c r="B16" s="36"/>
      <c r="C16" s="36"/>
      <c r="D16" s="30">
        <f>375+14+28</f>
        <v>417</v>
      </c>
      <c r="E16" s="30"/>
      <c r="F16" s="30">
        <f>375+14+28</f>
        <v>417</v>
      </c>
      <c r="G16" s="30">
        <f>375+14+28</f>
        <v>417</v>
      </c>
      <c r="H16" s="27">
        <f t="shared" ref="H16:H24" si="0">G16/F16</f>
        <v>1</v>
      </c>
    </row>
    <row r="17" spans="1:14" ht="20.100000000000001" customHeight="1">
      <c r="A17" s="36" t="s">
        <v>4</v>
      </c>
      <c r="B17" s="36"/>
      <c r="C17" s="36"/>
      <c r="D17" s="30">
        <f>1256+87+175</f>
        <v>1518</v>
      </c>
      <c r="E17" s="30"/>
      <c r="F17" s="30">
        <f>1256+87+175</f>
        <v>1518</v>
      </c>
      <c r="G17" s="30">
        <f>1256+87+175</f>
        <v>1518</v>
      </c>
      <c r="H17" s="27">
        <f t="shared" si="0"/>
        <v>1</v>
      </c>
    </row>
    <row r="18" spans="1:14" ht="20.100000000000001" customHeight="1">
      <c r="A18" s="36" t="s">
        <v>5</v>
      </c>
      <c r="B18" s="36"/>
      <c r="C18" s="36"/>
      <c r="D18" s="30">
        <f>917+60+119</f>
        <v>1096</v>
      </c>
      <c r="E18" s="30"/>
      <c r="F18" s="30">
        <f>917+60+119</f>
        <v>1096</v>
      </c>
      <c r="G18" s="30">
        <f>917+60+119</f>
        <v>1096</v>
      </c>
      <c r="H18" s="27">
        <f t="shared" si="0"/>
        <v>1</v>
      </c>
    </row>
    <row r="19" spans="1:14" ht="20.100000000000001" customHeight="1">
      <c r="A19" s="36" t="s">
        <v>6</v>
      </c>
      <c r="B19" s="36"/>
      <c r="C19" s="36"/>
      <c r="D19" s="30">
        <f>879+47+97</f>
        <v>1023</v>
      </c>
      <c r="E19" s="30"/>
      <c r="F19" s="30">
        <f>879+47+97</f>
        <v>1023</v>
      </c>
      <c r="G19" s="30">
        <f>879+47+97</f>
        <v>1023</v>
      </c>
      <c r="H19" s="27">
        <f t="shared" si="0"/>
        <v>1</v>
      </c>
    </row>
    <row r="20" spans="1:14" ht="20.100000000000001" customHeight="1">
      <c r="A20" s="36" t="s">
        <v>7</v>
      </c>
      <c r="B20" s="36"/>
      <c r="C20" s="36"/>
      <c r="D20" s="30">
        <f>374+20+39</f>
        <v>433</v>
      </c>
      <c r="E20" s="30"/>
      <c r="F20" s="30">
        <f>374+20+39</f>
        <v>433</v>
      </c>
      <c r="G20" s="30">
        <f>374+20+39</f>
        <v>433</v>
      </c>
      <c r="H20" s="27">
        <f t="shared" si="0"/>
        <v>1</v>
      </c>
    </row>
    <row r="21" spans="1:14" ht="20.100000000000001" customHeight="1">
      <c r="A21" s="36" t="s">
        <v>8</v>
      </c>
      <c r="B21" s="36"/>
      <c r="C21" s="36"/>
      <c r="D21" s="30">
        <f>1136+57+45132.751+114</f>
        <v>46439.750999999997</v>
      </c>
      <c r="E21" s="30">
        <v>-1466.48</v>
      </c>
      <c r="F21" s="30">
        <f>1136+57+45132.751+114-1466.48</f>
        <v>44973.270999999993</v>
      </c>
      <c r="G21" s="30">
        <f>1136+57+45132.751+114-1466.48-19503.324-19523.067-1219.356</f>
        <v>4727.523999999994</v>
      </c>
      <c r="H21" s="27">
        <f t="shared" si="0"/>
        <v>0.10511852695793451</v>
      </c>
    </row>
    <row r="22" spans="1:14" ht="20.100000000000001" customHeight="1">
      <c r="A22" s="36" t="s">
        <v>9</v>
      </c>
      <c r="B22" s="36"/>
      <c r="C22" s="36"/>
      <c r="D22" s="30">
        <f>688+15+30</f>
        <v>733</v>
      </c>
      <c r="E22" s="30"/>
      <c r="F22" s="30">
        <f>688+15+30</f>
        <v>733</v>
      </c>
      <c r="G22" s="30">
        <f>688+15+30</f>
        <v>733</v>
      </c>
      <c r="H22" s="27">
        <f t="shared" si="0"/>
        <v>1</v>
      </c>
    </row>
    <row r="23" spans="1:14" ht="20.100000000000001" customHeight="1">
      <c r="A23" s="36" t="s">
        <v>10</v>
      </c>
      <c r="B23" s="36"/>
      <c r="C23" s="36"/>
      <c r="D23" s="30">
        <f>722+25+50</f>
        <v>797</v>
      </c>
      <c r="E23" s="30"/>
      <c r="F23" s="30">
        <f>722+25+50</f>
        <v>797</v>
      </c>
      <c r="G23" s="30">
        <f>722+25+50</f>
        <v>797</v>
      </c>
      <c r="H23" s="27">
        <f t="shared" si="0"/>
        <v>1</v>
      </c>
    </row>
    <row r="24" spans="1:14" ht="24" customHeight="1">
      <c r="A24" s="37" t="s">
        <v>1</v>
      </c>
      <c r="B24" s="37"/>
      <c r="C24" s="37"/>
      <c r="D24" s="31">
        <f>SUM(D15:D23)</f>
        <v>53155.750999999997</v>
      </c>
      <c r="E24" s="31">
        <f>SUM(E15:E23)</f>
        <v>-1466.48</v>
      </c>
      <c r="F24" s="31">
        <f>SUM(F15:F23)</f>
        <v>51689.270999999993</v>
      </c>
      <c r="G24" s="31">
        <f>SUM(G15:G23)</f>
        <v>11443.523999999994</v>
      </c>
      <c r="H24" s="28">
        <f t="shared" si="0"/>
        <v>0.22139070214397094</v>
      </c>
    </row>
    <row r="25" spans="1:14" ht="19.5" customHeight="1">
      <c r="A25" s="6"/>
      <c r="J25" s="5"/>
      <c r="K25" s="5"/>
      <c r="L25" s="5"/>
      <c r="M25" s="5"/>
      <c r="N25" s="5"/>
    </row>
    <row r="26" spans="1:14" s="9" customFormat="1" ht="18" customHeight="1">
      <c r="A26" s="13"/>
      <c r="B26" s="14"/>
      <c r="C26" s="12"/>
      <c r="D26" s="12"/>
      <c r="E26" s="29"/>
      <c r="F26" s="19"/>
      <c r="G26" s="12"/>
      <c r="H26" s="12"/>
      <c r="I26" s="12"/>
    </row>
    <row r="27" spans="1:14" s="24" customFormat="1">
      <c r="A27" s="22" t="s">
        <v>18</v>
      </c>
      <c r="B27" s="22"/>
      <c r="C27" s="22"/>
      <c r="D27" s="22"/>
      <c r="E27" s="22"/>
      <c r="F27" s="22"/>
      <c r="G27" s="22"/>
      <c r="H27" s="22"/>
      <c r="I27" s="23"/>
      <c r="J27" s="23"/>
      <c r="K27" s="23"/>
      <c r="L27" s="23"/>
    </row>
    <row r="28" spans="1:14" s="24" customFormat="1">
      <c r="A28" s="22" t="s">
        <v>19</v>
      </c>
      <c r="B28" s="22"/>
      <c r="C28" s="22"/>
      <c r="D28" s="22"/>
      <c r="E28" s="22"/>
      <c r="F28" s="22"/>
      <c r="G28" s="22"/>
      <c r="H28" s="22"/>
      <c r="I28" s="23"/>
      <c r="J28" s="23"/>
      <c r="K28" s="23"/>
      <c r="L28" s="23"/>
    </row>
    <row r="29" spans="1:14" s="24" customFormat="1" ht="18.75">
      <c r="A29" s="22" t="s">
        <v>20</v>
      </c>
      <c r="B29" s="22"/>
      <c r="C29" s="22"/>
      <c r="D29" s="22"/>
      <c r="E29" s="22"/>
      <c r="F29" s="22"/>
      <c r="G29" s="25" t="s">
        <v>21</v>
      </c>
      <c r="H29" s="22"/>
      <c r="J29" s="23"/>
      <c r="K29" s="23"/>
      <c r="L29" s="23"/>
    </row>
    <row r="30" spans="1:14" ht="19.5" customHeight="1">
      <c r="A30" s="6"/>
      <c r="J30" s="5"/>
      <c r="K30" s="5"/>
      <c r="L30" s="5"/>
      <c r="M30" s="5"/>
      <c r="N30" s="5"/>
    </row>
    <row r="31" spans="1:14" ht="19.5" customHeight="1">
      <c r="A31" s="6"/>
      <c r="J31" s="5"/>
      <c r="K31" s="5"/>
      <c r="L31" s="5"/>
      <c r="M31" s="5"/>
      <c r="N31" s="5"/>
    </row>
    <row r="32" spans="1:14" ht="19.5" customHeight="1">
      <c r="A32" s="6"/>
      <c r="J32" s="5"/>
      <c r="K32" s="5"/>
      <c r="L32" s="5"/>
      <c r="M32" s="5"/>
      <c r="N32" s="5"/>
    </row>
    <row r="33" spans="1:14" ht="19.5" customHeight="1">
      <c r="A33" s="6"/>
      <c r="J33" s="5"/>
      <c r="K33" s="5"/>
      <c r="L33" s="5"/>
      <c r="M33" s="5"/>
      <c r="N33" s="5"/>
    </row>
    <row r="34" spans="1:14" ht="19.5" customHeight="1">
      <c r="A34" s="6"/>
    </row>
    <row r="35" spans="1:14" ht="19.5" customHeight="1">
      <c r="A35" s="6"/>
    </row>
    <row r="36" spans="1:14" ht="19.5" customHeight="1">
      <c r="A36" s="6"/>
    </row>
    <row r="37" spans="1:14" ht="19.5" customHeight="1">
      <c r="A37" s="6"/>
    </row>
    <row r="38" spans="1:14" ht="19.5" customHeight="1">
      <c r="A38" s="6"/>
    </row>
    <row r="39" spans="1:14">
      <c r="A39" s="6"/>
    </row>
    <row r="40" spans="1:14">
      <c r="A40" s="6"/>
    </row>
    <row r="41" spans="1:14">
      <c r="A41" s="6"/>
    </row>
    <row r="42" spans="1:14">
      <c r="A42" s="6"/>
    </row>
    <row r="43" spans="1:14">
      <c r="A43" s="6"/>
    </row>
    <row r="44" spans="1:14">
      <c r="A44" s="6"/>
    </row>
    <row r="45" spans="1:14">
      <c r="A45" s="6"/>
    </row>
    <row r="46" spans="1:14">
      <c r="A46" s="6"/>
    </row>
    <row r="47" spans="1:14">
      <c r="A47" s="6"/>
    </row>
    <row r="48" spans="1:14">
      <c r="A48" s="6"/>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6"/>
    </row>
    <row r="59" spans="1:1">
      <c r="A59" s="6"/>
    </row>
    <row r="60" spans="1:1">
      <c r="A60" s="6"/>
    </row>
    <row r="61" spans="1:1">
      <c r="A61" s="6"/>
    </row>
    <row r="62" spans="1:1">
      <c r="A62" s="6"/>
    </row>
  </sheetData>
  <mergeCells count="16">
    <mergeCell ref="H12:H13"/>
    <mergeCell ref="A9:H9"/>
    <mergeCell ref="E13:E14"/>
    <mergeCell ref="A23:C23"/>
    <mergeCell ref="A24:C24"/>
    <mergeCell ref="B11:G11"/>
    <mergeCell ref="A18:C18"/>
    <mergeCell ref="A19:C19"/>
    <mergeCell ref="A20:C20"/>
    <mergeCell ref="A21:C21"/>
    <mergeCell ref="A22:C22"/>
    <mergeCell ref="D12:G12"/>
    <mergeCell ref="A12:C14"/>
    <mergeCell ref="A15:C15"/>
    <mergeCell ref="A16:C16"/>
    <mergeCell ref="A17:C17"/>
  </mergeCells>
  <pageMargins left="0.78740157480314965" right="0.41" top="0.38" bottom="0.98425196850393704" header="0.28999999999999998"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Харьковская Анна Васильевна</dc:creator>
  <cp:lastModifiedBy>Харьковская Анна Васильевна</cp:lastModifiedBy>
  <cp:lastPrinted>2017-03-23T09:45:52Z</cp:lastPrinted>
  <dcterms:created xsi:type="dcterms:W3CDTF">2014-12-09T10:55:35Z</dcterms:created>
  <dcterms:modified xsi:type="dcterms:W3CDTF">2017-03-23T09:45:57Z</dcterms:modified>
</cp:coreProperties>
</file>