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564" windowWidth="22176" windowHeight="86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60" i="1" l="1"/>
  <c r="G60" i="1"/>
  <c r="H60" i="1"/>
  <c r="F57" i="1"/>
  <c r="G57" i="1"/>
  <c r="H57" i="1"/>
  <c r="F52" i="1"/>
  <c r="G52" i="1"/>
  <c r="H52" i="1"/>
  <c r="F47" i="1"/>
  <c r="G47" i="1"/>
  <c r="H47" i="1"/>
  <c r="F45" i="1"/>
  <c r="G45" i="1"/>
  <c r="H45" i="1"/>
  <c r="F42" i="1"/>
  <c r="G42" i="1"/>
  <c r="H42" i="1"/>
  <c r="F35" i="1"/>
  <c r="G35" i="1"/>
  <c r="H35" i="1"/>
  <c r="F31" i="1"/>
  <c r="G31" i="1"/>
  <c r="H31" i="1"/>
  <c r="F26" i="1"/>
  <c r="G26" i="1"/>
  <c r="H26" i="1"/>
  <c r="F19" i="1"/>
  <c r="G19" i="1"/>
  <c r="H19" i="1"/>
  <c r="F16" i="1"/>
  <c r="G16" i="1"/>
  <c r="H16" i="1"/>
  <c r="F14" i="1"/>
  <c r="G14" i="1"/>
  <c r="H14" i="1"/>
  <c r="G6" i="1"/>
  <c r="H6" i="1"/>
  <c r="H62" i="1" s="1"/>
  <c r="G62" i="1" l="1"/>
  <c r="D60" i="1"/>
  <c r="E60" i="1"/>
  <c r="C60" i="1"/>
  <c r="D57" i="1"/>
  <c r="E57" i="1"/>
  <c r="C57" i="1"/>
  <c r="D52" i="1"/>
  <c r="E52" i="1"/>
  <c r="C52" i="1"/>
  <c r="D47" i="1"/>
  <c r="E47" i="1"/>
  <c r="C47" i="1"/>
  <c r="D45" i="1"/>
  <c r="E45" i="1"/>
  <c r="C45" i="1"/>
  <c r="D42" i="1"/>
  <c r="E42" i="1"/>
  <c r="C42" i="1"/>
  <c r="D35" i="1"/>
  <c r="E35" i="1"/>
  <c r="C35" i="1"/>
  <c r="D31" i="1"/>
  <c r="E31" i="1"/>
  <c r="C31" i="1"/>
  <c r="D26" i="1"/>
  <c r="E26" i="1"/>
  <c r="C26" i="1"/>
  <c r="D19" i="1"/>
  <c r="E19" i="1"/>
  <c r="C19" i="1"/>
  <c r="D16" i="1"/>
  <c r="E16" i="1"/>
  <c r="C16" i="1"/>
  <c r="D14" i="1"/>
  <c r="E14" i="1"/>
  <c r="C14" i="1"/>
  <c r="D6" i="1"/>
  <c r="D62" i="1" s="1"/>
  <c r="E6" i="1"/>
  <c r="E62" i="1" s="1"/>
  <c r="F6" i="1"/>
  <c r="F62" i="1" s="1"/>
  <c r="C6" i="1"/>
  <c r="C62" i="1" l="1"/>
  <c r="L62" i="1"/>
  <c r="K62" i="1"/>
  <c r="J62" i="1"/>
  <c r="I62" i="1"/>
  <c r="K7" i="1" l="1"/>
  <c r="L7" i="1"/>
  <c r="K8" i="1"/>
  <c r="L8" i="1"/>
  <c r="K9" i="1"/>
  <c r="L9" i="1"/>
  <c r="K10" i="1"/>
  <c r="L10" i="1"/>
  <c r="K12" i="1"/>
  <c r="L12" i="1"/>
  <c r="K13" i="1"/>
  <c r="L13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L6" i="1"/>
  <c r="K6" i="1"/>
  <c r="I8" i="1"/>
  <c r="J8" i="1"/>
  <c r="I9" i="1"/>
  <c r="J9" i="1"/>
  <c r="I10" i="1"/>
  <c r="J10" i="1"/>
  <c r="I12" i="1"/>
  <c r="I13" i="1"/>
  <c r="J13" i="1"/>
  <c r="I14" i="1"/>
  <c r="I15" i="1"/>
  <c r="I16" i="1"/>
  <c r="J16" i="1"/>
  <c r="I17" i="1"/>
  <c r="J17" i="1"/>
  <c r="I18" i="1"/>
  <c r="J18" i="1"/>
  <c r="I19" i="1"/>
  <c r="J19" i="1"/>
  <c r="I20" i="1"/>
  <c r="J20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I33" i="1"/>
  <c r="I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" i="1"/>
  <c r="J6" i="1"/>
  <c r="J7" i="1"/>
  <c r="I7" i="1"/>
</calcChain>
</file>

<file path=xl/sharedStrings.xml><?xml version="1.0" encoding="utf-8"?>
<sst xmlns="http://schemas.openxmlformats.org/spreadsheetml/2006/main" count="128" uniqueCount="128">
  <si>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</si>
  <si>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</si>
  <si>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</si>
  <si>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</si>
  <si>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</si>
  <si>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</si>
  <si>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</si>
  <si>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</si>
  <si>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</si>
  <si>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</si>
  <si>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</si>
  <si>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</si>
  <si>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</si>
  <si>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</si>
  <si>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</si>
  <si>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</si>
  <si>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</si>
  <si>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</si>
  <si>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</si>
  <si>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</si>
  <si>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</si>
  <si>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</si>
  <si>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</si>
  <si>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</si>
  <si>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</si>
  <si>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</si>
  <si>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</si>
  <si>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</si>
  <si>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</si>
  <si>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</si>
  <si>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</si>
  <si>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</si>
  <si>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</si>
  <si>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</si>
  <si>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</si>
  <si>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</si>
  <si>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</si>
  <si>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</si>
  <si>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</si>
  <si>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</si>
  <si>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</si>
  <si>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</si>
  <si>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</si>
  <si>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</si>
  <si>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</si>
  <si>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</si>
  <si>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</si>
  <si>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</si>
  <si>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</si>
  <si>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</si>
  <si>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</si>
  <si>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</si>
  <si>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</si>
  <si>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</si>
  <si>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</si>
  <si>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</si>
  <si>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</si>
  <si>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</si>
  <si>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</si>
  <si>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</si>
  <si>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</si>
  <si>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</si>
  <si>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</si>
  <si>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</si>
  <si>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</si>
  <si>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</si>
  <si>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</si>
  <si>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</si>
  <si>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</si>
  <si>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</si>
  <si>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</si>
  <si>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</si>
  <si>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</si>
  <si>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</si>
  <si>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</si>
  <si>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</si>
  <si>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</si>
  <si>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</si>
  <si>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</si>
  <si>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</si>
  <si>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</si>
  <si>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</si>
  <si>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</si>
  <si>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</si>
  <si>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</si>
  <si>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</si>
  <si>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</si>
  <si>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</si>
  <si>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</si>
  <si>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</si>
  <si>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</si>
  <si>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</si>
  <si>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</si>
  <si>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</si>
  <si>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</si>
  <si>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</si>
  <si>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</si>
  <si>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</si>
  <si>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</si>
  <si>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</si>
  <si>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</si>
  <si>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</si>
  <si>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</si>
  <si>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</si>
  <si>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</si>
  <si>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</si>
  <si>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</si>
  <si>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</si>
  <si>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Обслуживание государственного внутреннего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</si>
  <si>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</si>
  <si>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</si>
  <si>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</si>
  <si>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2019 год</t>
  </si>
  <si>
    <t>План на 2020 год</t>
  </si>
  <si>
    <t xml:space="preserve">       000 0406 0000000000 000</t>
  </si>
  <si>
    <t xml:space="preserve">       000 0602 0000000000 000</t>
  </si>
  <si>
    <t>% исполнения плана 2019 года</t>
  </si>
  <si>
    <t>% исполнения плана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</si>
  <si>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</si>
  <si>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</si>
  <si>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Исполнено за 1  полугодие 2019 года</t>
  </si>
  <si>
    <t>Кассовый план на 1 полугодие 2020 года</t>
  </si>
  <si>
    <t>Кассовый план на 1 полугодие 2019 года</t>
  </si>
  <si>
    <t>Исполнено за 1 полугодие 2020 года</t>
  </si>
  <si>
    <t>% исполнения кассового плана за 1 полугодие 2019 года</t>
  </si>
  <si>
    <t>% исполнения кассового плана за 1 полугодие 2020 года</t>
  </si>
  <si>
    <t>Исполнение бюджета Одинцовского городского округа по разделам и подразделам классификации расходов</t>
  </si>
  <si>
    <t>за 1 полугодие 2019 и 1 полугодие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</si>
</sst>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;[Red]\-##,##0.00;0.00;@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46" zoomScaleNormal="100" workbookViewId="0">
      <selection activeCell="A63" sqref="A63:XFD63"/>
    </sheetView>
  </sheetViews>
  <sheetFormatPr defaultRowHeight="13.8" x14ac:dyDescent="0.25"/>
  <cols>
    <col min="1" max="1" width="50" style="1" customWidth="1"/>
    <col min="2" max="2" width="29.77734375" style="1" bestFit="1" customWidth="1"/>
    <col min="3" max="12" width="18.109375" style="1" customWidth="1"/>
    <col min="13" max="16384" width="8.88671875" style="1"/>
  </cols>
  <sheetData>
    <row r="1" spans="1:12" s="13" customFormat="1" ht="19.2" customHeight="1" x14ac:dyDescent="0.3">
      <c r="B1" s="17" t="s">
        <v>126</v>
      </c>
      <c r="C1" s="17"/>
      <c r="D1" s="17"/>
      <c r="E1" s="17"/>
      <c r="F1" s="17"/>
      <c r="G1" s="17"/>
      <c r="H1" s="17"/>
      <c r="I1" s="17"/>
      <c r="J1" s="17"/>
      <c r="K1" s="8"/>
      <c r="L1" s="8"/>
    </row>
    <row r="2" spans="1:12" s="13" customFormat="1" ht="19.2" customHeight="1" x14ac:dyDescent="0.3">
      <c r="B2" s="17" t="s">
        <v>127</v>
      </c>
      <c r="C2" s="17"/>
      <c r="D2" s="17"/>
      <c r="E2" s="17"/>
      <c r="F2" s="17"/>
      <c r="G2" s="17"/>
      <c r="H2" s="17"/>
      <c r="I2" s="17"/>
      <c r="J2" s="17"/>
      <c r="K2" s="8"/>
      <c r="L2" s="8"/>
    </row>
    <row r="3" spans="1:12" ht="19.2" customHeight="1" x14ac:dyDescent="0.25">
      <c r="A3" s="1" t="s">
        <v>119</v>
      </c>
      <c r="B3" s="15"/>
      <c r="C3" s="16"/>
      <c r="D3" s="16"/>
    </row>
    <row r="4" spans="1:12" ht="55.2" x14ac:dyDescent="0.25">
      <c r="A4" s="14" t="s">
        <v>0</v>
      </c>
      <c r="B4" s="14"/>
      <c r="C4" s="7" t="s">
        <v>112</v>
      </c>
      <c r="D4" s="7" t="s">
        <v>122</v>
      </c>
      <c r="E4" s="7" t="s">
        <v>120</v>
      </c>
      <c r="F4" s="7" t="s">
        <v>113</v>
      </c>
      <c r="G4" s="7" t="s">
        <v>121</v>
      </c>
      <c r="H4" s="7" t="s">
        <v>123</v>
      </c>
      <c r="I4" s="7" t="s">
        <v>116</v>
      </c>
      <c r="J4" s="7" t="s">
        <v>124</v>
      </c>
      <c r="K4" s="7" t="s">
        <v>117</v>
      </c>
      <c r="L4" s="7" t="s">
        <v>125</v>
      </c>
    </row>
    <row r="5" spans="1:12" x14ac:dyDescent="0.25">
      <c r="A5" s="9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</row>
    <row r="6" spans="1:12" x14ac:dyDescent="0.25">
      <c r="A6" s="10" t="s">
        <v>57</v>
      </c>
      <c r="B6" s="11" t="s">
        <v>1</v>
      </c>
      <c r="C6" s="3">
        <f>SUM(C7:C13)</f>
        <v>1660.42</v>
      </c>
      <c r="D6" s="3">
        <f t="shared" ref="D6:H6" si="0">SUM(D7:D13)</f>
        <v>921.73</v>
      </c>
      <c r="E6" s="3">
        <f t="shared" si="0"/>
        <v>652.54</v>
      </c>
      <c r="F6" s="3">
        <f t="shared" si="0"/>
        <v>2752.59</v>
      </c>
      <c r="G6" s="3">
        <f t="shared" si="0"/>
        <v>1507.5</v>
      </c>
      <c r="H6" s="3">
        <f t="shared" si="0"/>
        <v>1079.77</v>
      </c>
      <c r="I6" s="3">
        <f>E6*100/C6</f>
        <v>39.299695257826329</v>
      </c>
      <c r="J6" s="3">
        <f>E6*100/D6</f>
        <v>70.795135234830155</v>
      </c>
      <c r="K6" s="3">
        <f>H6*100/F6</f>
        <v>39.227418540356538</v>
      </c>
      <c r="L6" s="3">
        <f>H6*100/G6</f>
        <v>71.62653399668325</v>
      </c>
    </row>
    <row r="7" spans="1:12" ht="41.4" x14ac:dyDescent="0.25">
      <c r="A7" s="5" t="s">
        <v>58</v>
      </c>
      <c r="B7" s="12" t="s">
        <v>2</v>
      </c>
      <c r="C7" s="4">
        <v>5.65</v>
      </c>
      <c r="D7" s="4">
        <v>3.7</v>
      </c>
      <c r="E7" s="4">
        <v>3.3</v>
      </c>
      <c r="F7" s="6">
        <v>6.15</v>
      </c>
      <c r="G7" s="6">
        <v>3.77</v>
      </c>
      <c r="H7" s="6">
        <v>2.13</v>
      </c>
      <c r="I7" s="4">
        <f>E7*100/C7</f>
        <v>58.407079646017692</v>
      </c>
      <c r="J7" s="4">
        <f>E7*100/D7</f>
        <v>89.189189189189179</v>
      </c>
      <c r="K7" s="4">
        <f t="shared" ref="K7:K62" si="1">H7*100/F7</f>
        <v>34.634146341463413</v>
      </c>
      <c r="L7" s="4">
        <f t="shared" ref="L7:L62" si="2">H7*100/G7</f>
        <v>56.49867374005305</v>
      </c>
    </row>
    <row r="8" spans="1:12" ht="55.2" x14ac:dyDescent="0.25">
      <c r="A8" s="5" t="s">
        <v>59</v>
      </c>
      <c r="B8" s="12" t="s">
        <v>3</v>
      </c>
      <c r="C8" s="4">
        <v>8.5</v>
      </c>
      <c r="D8" s="4">
        <v>5.75</v>
      </c>
      <c r="E8" s="4">
        <v>3.16</v>
      </c>
      <c r="F8" s="6">
        <v>11.14</v>
      </c>
      <c r="G8" s="6">
        <v>7.64</v>
      </c>
      <c r="H8" s="6">
        <v>4.24</v>
      </c>
      <c r="I8" s="4">
        <f t="shared" ref="I8:I62" si="3">E8*100/C8</f>
        <v>37.176470588235297</v>
      </c>
      <c r="J8" s="4">
        <f t="shared" ref="J8:J62" si="4">E8*100/D8</f>
        <v>54.956521739130437</v>
      </c>
      <c r="K8" s="4">
        <f t="shared" si="1"/>
        <v>38.061041292639139</v>
      </c>
      <c r="L8" s="4">
        <f t="shared" si="2"/>
        <v>55.497382198952884</v>
      </c>
    </row>
    <row r="9" spans="1:12" ht="55.2" x14ac:dyDescent="0.25">
      <c r="A9" s="5" t="s">
        <v>60</v>
      </c>
      <c r="B9" s="12" t="s">
        <v>4</v>
      </c>
      <c r="C9" s="4">
        <v>508.83</v>
      </c>
      <c r="D9" s="4">
        <v>318.45999999999998</v>
      </c>
      <c r="E9" s="4">
        <v>199.75</v>
      </c>
      <c r="F9" s="6">
        <v>1149.6500000000001</v>
      </c>
      <c r="G9" s="6">
        <v>671.69</v>
      </c>
      <c r="H9" s="6">
        <v>450.03</v>
      </c>
      <c r="I9" s="4">
        <f t="shared" si="3"/>
        <v>39.256726215042356</v>
      </c>
      <c r="J9" s="4">
        <f t="shared" si="4"/>
        <v>62.723732964893557</v>
      </c>
      <c r="K9" s="4">
        <f t="shared" si="1"/>
        <v>39.144957160875045</v>
      </c>
      <c r="L9" s="4">
        <f t="shared" si="2"/>
        <v>66.999657580133686</v>
      </c>
    </row>
    <row r="10" spans="1:12" ht="41.4" x14ac:dyDescent="0.25">
      <c r="A10" s="5" t="s">
        <v>61</v>
      </c>
      <c r="B10" s="12" t="s">
        <v>5</v>
      </c>
      <c r="C10" s="4">
        <v>102.54</v>
      </c>
      <c r="D10" s="4">
        <v>59.99</v>
      </c>
      <c r="E10" s="4">
        <v>47.81</v>
      </c>
      <c r="F10" s="6">
        <v>94.88</v>
      </c>
      <c r="G10" s="6">
        <v>50.41</v>
      </c>
      <c r="H10" s="6">
        <v>38.200000000000003</v>
      </c>
      <c r="I10" s="4">
        <f t="shared" si="3"/>
        <v>46.625707041154669</v>
      </c>
      <c r="J10" s="4">
        <f t="shared" si="4"/>
        <v>79.696616102683777</v>
      </c>
      <c r="K10" s="4">
        <f t="shared" si="1"/>
        <v>40.261382799325467</v>
      </c>
      <c r="L10" s="4">
        <f t="shared" si="2"/>
        <v>75.778615354096431</v>
      </c>
    </row>
    <row r="11" spans="1:12" ht="27.6" x14ac:dyDescent="0.25">
      <c r="A11" s="5" t="s">
        <v>109</v>
      </c>
      <c r="B11" s="12" t="s">
        <v>6</v>
      </c>
      <c r="C11" s="4">
        <v>0</v>
      </c>
      <c r="D11" s="4">
        <v>0</v>
      </c>
      <c r="E11" s="4">
        <v>0</v>
      </c>
      <c r="F11" s="6">
        <v>0</v>
      </c>
      <c r="G11" s="6">
        <v>0</v>
      </c>
      <c r="H11" s="6">
        <v>0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25">
      <c r="A12" s="5" t="s">
        <v>62</v>
      </c>
      <c r="B12" s="12" t="s">
        <v>7</v>
      </c>
      <c r="C12" s="4">
        <v>15</v>
      </c>
      <c r="D12" s="4">
        <v>0</v>
      </c>
      <c r="E12" s="4">
        <v>0</v>
      </c>
      <c r="F12" s="6">
        <v>24.26</v>
      </c>
      <c r="G12" s="6">
        <v>0.74</v>
      </c>
      <c r="H12" s="6">
        <v>0</v>
      </c>
      <c r="I12" s="4">
        <f t="shared" si="3"/>
        <v>0</v>
      </c>
      <c r="J12" s="4">
        <v>0</v>
      </c>
      <c r="K12" s="4">
        <f t="shared" si="1"/>
        <v>0</v>
      </c>
      <c r="L12" s="4">
        <f t="shared" si="2"/>
        <v>0</v>
      </c>
    </row>
    <row r="13" spans="1:12" x14ac:dyDescent="0.25">
      <c r="A13" s="5" t="s">
        <v>63</v>
      </c>
      <c r="B13" s="12" t="s">
        <v>8</v>
      </c>
      <c r="C13" s="4">
        <v>1019.9</v>
      </c>
      <c r="D13" s="4">
        <v>533.83000000000004</v>
      </c>
      <c r="E13" s="4">
        <v>398.52</v>
      </c>
      <c r="F13" s="6">
        <v>1466.51</v>
      </c>
      <c r="G13" s="6">
        <v>773.25</v>
      </c>
      <c r="H13" s="6">
        <v>585.16999999999996</v>
      </c>
      <c r="I13" s="4">
        <f t="shared" si="3"/>
        <v>39.074419060692229</v>
      </c>
      <c r="J13" s="4">
        <f t="shared" si="4"/>
        <v>74.652979412921709</v>
      </c>
      <c r="K13" s="4">
        <f t="shared" si="1"/>
        <v>39.902216827706589</v>
      </c>
      <c r="L13" s="4">
        <f t="shared" si="2"/>
        <v>75.676689298415766</v>
      </c>
    </row>
    <row r="14" spans="1:12" x14ac:dyDescent="0.25">
      <c r="A14" s="10" t="s">
        <v>110</v>
      </c>
      <c r="B14" s="11" t="s">
        <v>9</v>
      </c>
      <c r="C14" s="3">
        <f>C15</f>
        <v>0.02</v>
      </c>
      <c r="D14" s="3">
        <f t="shared" ref="D14:H14" si="5">D15</f>
        <v>0.02</v>
      </c>
      <c r="E14" s="3">
        <f t="shared" si="5"/>
        <v>0.01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3"/>
        <v>50</v>
      </c>
      <c r="J14" s="3">
        <v>0</v>
      </c>
      <c r="K14" s="3">
        <v>0</v>
      </c>
      <c r="L14" s="3">
        <v>0</v>
      </c>
    </row>
    <row r="15" spans="1:12" x14ac:dyDescent="0.25">
      <c r="A15" s="5" t="s">
        <v>111</v>
      </c>
      <c r="B15" s="12" t="s">
        <v>10</v>
      </c>
      <c r="C15" s="4">
        <v>0.02</v>
      </c>
      <c r="D15" s="4">
        <v>0.02</v>
      </c>
      <c r="E15" s="4">
        <v>0.01</v>
      </c>
      <c r="F15" s="6">
        <v>0</v>
      </c>
      <c r="G15" s="6">
        <v>0</v>
      </c>
      <c r="H15" s="6">
        <v>0</v>
      </c>
      <c r="I15" s="4">
        <f t="shared" si="3"/>
        <v>50</v>
      </c>
      <c r="J15" s="4">
        <v>0</v>
      </c>
      <c r="K15" s="4">
        <v>0</v>
      </c>
      <c r="L15" s="4">
        <v>0</v>
      </c>
    </row>
    <row r="16" spans="1:12" ht="27.6" x14ac:dyDescent="0.25">
      <c r="A16" s="10" t="s">
        <v>64</v>
      </c>
      <c r="B16" s="11" t="s">
        <v>11</v>
      </c>
      <c r="C16" s="3">
        <f>SUM(C17:C18)</f>
        <v>97.100000000000009</v>
      </c>
      <c r="D16" s="3">
        <f t="shared" ref="D16:H16" si="6">SUM(D17:D18)</f>
        <v>32.650000000000006</v>
      </c>
      <c r="E16" s="3">
        <f t="shared" si="6"/>
        <v>26.32</v>
      </c>
      <c r="F16" s="3">
        <f t="shared" si="6"/>
        <v>171.67000000000002</v>
      </c>
      <c r="G16" s="3">
        <f t="shared" si="6"/>
        <v>94.61</v>
      </c>
      <c r="H16" s="3">
        <f t="shared" si="6"/>
        <v>59.05</v>
      </c>
      <c r="I16" s="3">
        <f t="shared" si="3"/>
        <v>27.106076210092684</v>
      </c>
      <c r="J16" s="3">
        <f t="shared" si="4"/>
        <v>80.612557427258793</v>
      </c>
      <c r="K16" s="3">
        <f t="shared" si="1"/>
        <v>34.397390341935107</v>
      </c>
      <c r="L16" s="3">
        <f t="shared" si="2"/>
        <v>62.414121128844734</v>
      </c>
    </row>
    <row r="17" spans="1:12" ht="41.4" x14ac:dyDescent="0.25">
      <c r="A17" s="5" t="s">
        <v>65</v>
      </c>
      <c r="B17" s="12" t="s">
        <v>12</v>
      </c>
      <c r="C17" s="4">
        <v>70.650000000000006</v>
      </c>
      <c r="D17" s="4">
        <v>32.520000000000003</v>
      </c>
      <c r="E17" s="4">
        <v>26.19</v>
      </c>
      <c r="F17" s="6">
        <v>97.76</v>
      </c>
      <c r="G17" s="6">
        <v>55.72</v>
      </c>
      <c r="H17" s="6">
        <v>25.9</v>
      </c>
      <c r="I17" s="4">
        <f t="shared" si="3"/>
        <v>37.07006369426751</v>
      </c>
      <c r="J17" s="4">
        <f t="shared" si="4"/>
        <v>80.535055350553492</v>
      </c>
      <c r="K17" s="4">
        <f t="shared" si="1"/>
        <v>26.493453355155481</v>
      </c>
      <c r="L17" s="4">
        <f t="shared" si="2"/>
        <v>46.482412060301506</v>
      </c>
    </row>
    <row r="18" spans="1:12" ht="27.6" x14ac:dyDescent="0.25">
      <c r="A18" s="5" t="s">
        <v>66</v>
      </c>
      <c r="B18" s="12" t="s">
        <v>13</v>
      </c>
      <c r="C18" s="4">
        <v>26.45</v>
      </c>
      <c r="D18" s="4">
        <v>0.13</v>
      </c>
      <c r="E18" s="4">
        <v>0.13</v>
      </c>
      <c r="F18" s="6">
        <v>73.91</v>
      </c>
      <c r="G18" s="6">
        <v>38.89</v>
      </c>
      <c r="H18" s="6">
        <v>33.15</v>
      </c>
      <c r="I18" s="4">
        <f t="shared" si="3"/>
        <v>0.49149338374291118</v>
      </c>
      <c r="J18" s="4">
        <f t="shared" si="4"/>
        <v>100</v>
      </c>
      <c r="K18" s="4">
        <f t="shared" si="1"/>
        <v>44.851846840752266</v>
      </c>
      <c r="L18" s="4">
        <f t="shared" si="2"/>
        <v>85.240421702237072</v>
      </c>
    </row>
    <row r="19" spans="1:12" x14ac:dyDescent="0.25">
      <c r="A19" s="10" t="s">
        <v>67</v>
      </c>
      <c r="B19" s="11" t="s">
        <v>14</v>
      </c>
      <c r="C19" s="3">
        <f>SUM(C20:C25)</f>
        <v>1066.7299999999998</v>
      </c>
      <c r="D19" s="3">
        <f t="shared" ref="D19:H19" si="7">SUM(D20:D25)</f>
        <v>326.86000000000007</v>
      </c>
      <c r="E19" s="3">
        <f t="shared" si="7"/>
        <v>234.42</v>
      </c>
      <c r="F19" s="3">
        <f t="shared" si="7"/>
        <v>1111.71</v>
      </c>
      <c r="G19" s="3">
        <f t="shared" si="7"/>
        <v>456.02000000000004</v>
      </c>
      <c r="H19" s="3">
        <f t="shared" si="7"/>
        <v>353.01</v>
      </c>
      <c r="I19" s="4">
        <f t="shared" si="3"/>
        <v>21.97557020051935</v>
      </c>
      <c r="J19" s="4">
        <f t="shared" si="4"/>
        <v>71.718778682004512</v>
      </c>
      <c r="K19" s="4">
        <f t="shared" si="1"/>
        <v>31.753784710041288</v>
      </c>
      <c r="L19" s="4">
        <f t="shared" si="2"/>
        <v>77.411078461470979</v>
      </c>
    </row>
    <row r="20" spans="1:12" x14ac:dyDescent="0.25">
      <c r="A20" s="5" t="s">
        <v>68</v>
      </c>
      <c r="B20" s="12" t="s">
        <v>15</v>
      </c>
      <c r="C20" s="4">
        <v>6.12</v>
      </c>
      <c r="D20" s="4">
        <v>3.78</v>
      </c>
      <c r="E20" s="4">
        <v>0.9</v>
      </c>
      <c r="F20" s="6">
        <v>7.02</v>
      </c>
      <c r="G20" s="6">
        <v>6.83</v>
      </c>
      <c r="H20" s="6">
        <v>1.41</v>
      </c>
      <c r="I20" s="4">
        <f t="shared" si="3"/>
        <v>14.705882352941176</v>
      </c>
      <c r="J20" s="4">
        <f t="shared" si="4"/>
        <v>23.80952380952381</v>
      </c>
      <c r="K20" s="4">
        <f t="shared" si="1"/>
        <v>20.085470085470085</v>
      </c>
      <c r="L20" s="4">
        <f t="shared" si="2"/>
        <v>20.644216691068813</v>
      </c>
    </row>
    <row r="21" spans="1:12" x14ac:dyDescent="0.25">
      <c r="A21" s="5" t="s">
        <v>69</v>
      </c>
      <c r="B21" s="12" t="s">
        <v>114</v>
      </c>
      <c r="C21" s="4">
        <v>0</v>
      </c>
      <c r="D21" s="4">
        <v>0</v>
      </c>
      <c r="E21" s="4">
        <v>0</v>
      </c>
      <c r="F21" s="6">
        <v>2.95</v>
      </c>
      <c r="G21" s="6">
        <v>0.01</v>
      </c>
      <c r="H21" s="6">
        <v>0.01</v>
      </c>
      <c r="I21" s="4">
        <v>0</v>
      </c>
      <c r="J21" s="4">
        <v>0</v>
      </c>
      <c r="K21" s="4">
        <f t="shared" si="1"/>
        <v>0.33898305084745761</v>
      </c>
      <c r="L21" s="4">
        <f t="shared" si="2"/>
        <v>100</v>
      </c>
    </row>
    <row r="22" spans="1:12" x14ac:dyDescent="0.25">
      <c r="A22" s="5" t="s">
        <v>70</v>
      </c>
      <c r="B22" s="12" t="s">
        <v>16</v>
      </c>
      <c r="C22" s="4">
        <v>110.42</v>
      </c>
      <c r="D22" s="4">
        <v>23.6</v>
      </c>
      <c r="E22" s="4">
        <v>17.16</v>
      </c>
      <c r="F22" s="6">
        <v>147.5</v>
      </c>
      <c r="G22" s="6">
        <v>92.14</v>
      </c>
      <c r="H22" s="6">
        <v>62.58</v>
      </c>
      <c r="I22" s="4">
        <f t="shared" si="3"/>
        <v>15.540662923383445</v>
      </c>
      <c r="J22" s="4">
        <f t="shared" si="4"/>
        <v>72.711864406779654</v>
      </c>
      <c r="K22" s="4">
        <f t="shared" si="1"/>
        <v>42.427118644067797</v>
      </c>
      <c r="L22" s="4">
        <f t="shared" si="2"/>
        <v>67.918385066203598</v>
      </c>
    </row>
    <row r="23" spans="1:12" x14ac:dyDescent="0.25">
      <c r="A23" s="5" t="s">
        <v>71</v>
      </c>
      <c r="B23" s="12" t="s">
        <v>17</v>
      </c>
      <c r="C23" s="4">
        <v>904.77</v>
      </c>
      <c r="D23" s="4">
        <v>285.97000000000003</v>
      </c>
      <c r="E23" s="4">
        <v>212.35</v>
      </c>
      <c r="F23" s="6">
        <v>881.15</v>
      </c>
      <c r="G23" s="6">
        <v>336.43</v>
      </c>
      <c r="H23" s="6">
        <v>275.31</v>
      </c>
      <c r="I23" s="4">
        <f t="shared" si="3"/>
        <v>23.47005316268223</v>
      </c>
      <c r="J23" s="4">
        <f t="shared" si="4"/>
        <v>74.256040843445106</v>
      </c>
      <c r="K23" s="4">
        <f t="shared" si="1"/>
        <v>31.244396527265508</v>
      </c>
      <c r="L23" s="4">
        <f t="shared" si="2"/>
        <v>81.832773533870338</v>
      </c>
    </row>
    <row r="24" spans="1:12" x14ac:dyDescent="0.25">
      <c r="A24" s="5" t="s">
        <v>72</v>
      </c>
      <c r="B24" s="12" t="s">
        <v>18</v>
      </c>
      <c r="C24" s="4">
        <v>22.12</v>
      </c>
      <c r="D24" s="4">
        <v>1.22</v>
      </c>
      <c r="E24" s="4">
        <v>0.06</v>
      </c>
      <c r="F24" s="6">
        <v>34.159999999999997</v>
      </c>
      <c r="G24" s="6">
        <v>12.62</v>
      </c>
      <c r="H24" s="6">
        <v>9.26</v>
      </c>
      <c r="I24" s="4">
        <f t="shared" si="3"/>
        <v>0.27124773960216997</v>
      </c>
      <c r="J24" s="4">
        <f t="shared" si="4"/>
        <v>4.918032786885246</v>
      </c>
      <c r="K24" s="4">
        <f t="shared" si="1"/>
        <v>27.107728337236537</v>
      </c>
      <c r="L24" s="4">
        <f t="shared" si="2"/>
        <v>73.37559429477021</v>
      </c>
    </row>
    <row r="25" spans="1:12" ht="27.6" x14ac:dyDescent="0.25">
      <c r="A25" s="5" t="s">
        <v>73</v>
      </c>
      <c r="B25" s="12" t="s">
        <v>19</v>
      </c>
      <c r="C25" s="4">
        <v>23.3</v>
      </c>
      <c r="D25" s="4">
        <v>12.29</v>
      </c>
      <c r="E25" s="4">
        <v>3.95</v>
      </c>
      <c r="F25" s="6">
        <v>38.93</v>
      </c>
      <c r="G25" s="6">
        <v>7.99</v>
      </c>
      <c r="H25" s="6">
        <v>4.4400000000000004</v>
      </c>
      <c r="I25" s="4">
        <f t="shared" si="3"/>
        <v>16.952789699570815</v>
      </c>
      <c r="J25" s="4">
        <f t="shared" si="4"/>
        <v>32.139951179820997</v>
      </c>
      <c r="K25" s="4">
        <f t="shared" si="1"/>
        <v>11.405086051888006</v>
      </c>
      <c r="L25" s="4">
        <f t="shared" si="2"/>
        <v>55.569461827284108</v>
      </c>
    </row>
    <row r="26" spans="1:12" x14ac:dyDescent="0.25">
      <c r="A26" s="10" t="s">
        <v>74</v>
      </c>
      <c r="B26" s="11" t="s">
        <v>20</v>
      </c>
      <c r="C26" s="3">
        <f>SUM(C27:C30)</f>
        <v>352.78</v>
      </c>
      <c r="D26" s="3">
        <f t="shared" ref="D26:H26" si="8">SUM(D27:D30)</f>
        <v>323.61</v>
      </c>
      <c r="E26" s="3">
        <f t="shared" si="8"/>
        <v>309.54000000000002</v>
      </c>
      <c r="F26" s="3">
        <f t="shared" si="8"/>
        <v>3455.69</v>
      </c>
      <c r="G26" s="3">
        <f t="shared" si="8"/>
        <v>1273.43</v>
      </c>
      <c r="H26" s="3">
        <f t="shared" si="8"/>
        <v>1036.29</v>
      </c>
      <c r="I26" s="3">
        <f t="shared" si="3"/>
        <v>87.743069334996335</v>
      </c>
      <c r="J26" s="3">
        <f t="shared" si="4"/>
        <v>95.652173913043484</v>
      </c>
      <c r="K26" s="3">
        <f t="shared" si="1"/>
        <v>29.987932945374151</v>
      </c>
      <c r="L26" s="3">
        <f t="shared" si="2"/>
        <v>81.377853513738486</v>
      </c>
    </row>
    <row r="27" spans="1:12" x14ac:dyDescent="0.25">
      <c r="A27" s="5" t="s">
        <v>75</v>
      </c>
      <c r="B27" s="12" t="s">
        <v>21</v>
      </c>
      <c r="C27" s="4">
        <v>71.09</v>
      </c>
      <c r="D27" s="4">
        <v>57.9</v>
      </c>
      <c r="E27" s="4">
        <v>56.71</v>
      </c>
      <c r="F27" s="6">
        <v>90.97</v>
      </c>
      <c r="G27" s="6">
        <v>50.51</v>
      </c>
      <c r="H27" s="6">
        <v>36.43</v>
      </c>
      <c r="I27" s="4">
        <f t="shared" si="3"/>
        <v>79.772119848079896</v>
      </c>
      <c r="J27" s="4">
        <f t="shared" si="4"/>
        <v>97.944732297063908</v>
      </c>
      <c r="K27" s="4">
        <f t="shared" si="1"/>
        <v>40.046169066725298</v>
      </c>
      <c r="L27" s="4">
        <f t="shared" si="2"/>
        <v>72.12433181548208</v>
      </c>
    </row>
    <row r="28" spans="1:12" x14ac:dyDescent="0.25">
      <c r="A28" s="5" t="s">
        <v>76</v>
      </c>
      <c r="B28" s="12" t="s">
        <v>22</v>
      </c>
      <c r="C28" s="4">
        <v>241.18</v>
      </c>
      <c r="D28" s="4">
        <v>241.18</v>
      </c>
      <c r="E28" s="4">
        <v>234.78</v>
      </c>
      <c r="F28" s="6">
        <v>588.28</v>
      </c>
      <c r="G28" s="6">
        <v>167.71</v>
      </c>
      <c r="H28" s="6">
        <v>146.97</v>
      </c>
      <c r="I28" s="4">
        <f t="shared" si="3"/>
        <v>97.346380296873704</v>
      </c>
      <c r="J28" s="4">
        <f t="shared" si="4"/>
        <v>97.346380296873704</v>
      </c>
      <c r="K28" s="4">
        <f t="shared" si="1"/>
        <v>24.983001291901818</v>
      </c>
      <c r="L28" s="4">
        <f t="shared" si="2"/>
        <v>87.633414823206721</v>
      </c>
    </row>
    <row r="29" spans="1:12" x14ac:dyDescent="0.25">
      <c r="A29" s="5" t="s">
        <v>77</v>
      </c>
      <c r="B29" s="12" t="s">
        <v>23</v>
      </c>
      <c r="C29" s="4">
        <v>39.409999999999997</v>
      </c>
      <c r="D29" s="4">
        <v>23.92</v>
      </c>
      <c r="E29" s="4">
        <v>17.690000000000001</v>
      </c>
      <c r="F29" s="6">
        <v>2775.81</v>
      </c>
      <c r="G29" s="6">
        <v>1054.58</v>
      </c>
      <c r="H29" s="6">
        <v>852.62</v>
      </c>
      <c r="I29" s="4">
        <f t="shared" si="3"/>
        <v>44.887084496320739</v>
      </c>
      <c r="J29" s="4">
        <f t="shared" si="4"/>
        <v>73.954849498327761</v>
      </c>
      <c r="K29" s="4">
        <f t="shared" si="1"/>
        <v>30.716079270555262</v>
      </c>
      <c r="L29" s="4">
        <f t="shared" si="2"/>
        <v>80.849248041874489</v>
      </c>
    </row>
    <row r="30" spans="1:12" ht="27.6" x14ac:dyDescent="0.25">
      <c r="A30" s="5" t="s">
        <v>78</v>
      </c>
      <c r="B30" s="12" t="s">
        <v>24</v>
      </c>
      <c r="C30" s="4">
        <v>1.1000000000000001</v>
      </c>
      <c r="D30" s="4">
        <v>0.61</v>
      </c>
      <c r="E30" s="4">
        <v>0.36</v>
      </c>
      <c r="F30" s="6">
        <v>0.63</v>
      </c>
      <c r="G30" s="6">
        <v>0.63</v>
      </c>
      <c r="H30" s="6">
        <v>0.27</v>
      </c>
      <c r="I30" s="4">
        <f t="shared" si="3"/>
        <v>32.727272727272727</v>
      </c>
      <c r="J30" s="4">
        <f t="shared" si="4"/>
        <v>59.016393442622949</v>
      </c>
      <c r="K30" s="4">
        <f t="shared" si="1"/>
        <v>42.857142857142854</v>
      </c>
      <c r="L30" s="4">
        <f t="shared" si="2"/>
        <v>42.857142857142854</v>
      </c>
    </row>
    <row r="31" spans="1:12" x14ac:dyDescent="0.25">
      <c r="A31" s="10" t="s">
        <v>79</v>
      </c>
      <c r="B31" s="11" t="s">
        <v>25</v>
      </c>
      <c r="C31" s="3">
        <f>SUM(C32:C34)</f>
        <v>10.48</v>
      </c>
      <c r="D31" s="3">
        <f t="shared" ref="D31:H31" si="9">SUM(D32:D34)</f>
        <v>0.23</v>
      </c>
      <c r="E31" s="3">
        <f t="shared" si="9"/>
        <v>0.23</v>
      </c>
      <c r="F31" s="3">
        <f t="shared" si="9"/>
        <v>969.26</v>
      </c>
      <c r="G31" s="3">
        <f t="shared" si="9"/>
        <v>60.529999999999994</v>
      </c>
      <c r="H31" s="3">
        <f t="shared" si="9"/>
        <v>0</v>
      </c>
      <c r="I31" s="3">
        <f t="shared" si="3"/>
        <v>2.1946564885496183</v>
      </c>
      <c r="J31" s="3">
        <v>0</v>
      </c>
      <c r="K31" s="3">
        <f t="shared" si="1"/>
        <v>0</v>
      </c>
      <c r="L31" s="3">
        <f t="shared" si="2"/>
        <v>0</v>
      </c>
    </row>
    <row r="32" spans="1:12" x14ac:dyDescent="0.25">
      <c r="A32" s="10" t="s">
        <v>118</v>
      </c>
      <c r="B32" s="12" t="s">
        <v>115</v>
      </c>
      <c r="C32" s="4">
        <v>0</v>
      </c>
      <c r="D32" s="4">
        <v>0</v>
      </c>
      <c r="E32" s="4">
        <v>0</v>
      </c>
      <c r="F32" s="6">
        <v>373.1</v>
      </c>
      <c r="G32" s="6">
        <v>60.23</v>
      </c>
      <c r="H32" s="6">
        <v>0</v>
      </c>
      <c r="I32" s="4">
        <v>0</v>
      </c>
      <c r="J32" s="4">
        <v>0</v>
      </c>
      <c r="K32" s="4">
        <f t="shared" si="1"/>
        <v>0</v>
      </c>
      <c r="L32" s="4">
        <f t="shared" si="2"/>
        <v>0</v>
      </c>
    </row>
    <row r="33" spans="1:12" ht="27.6" x14ac:dyDescent="0.25">
      <c r="A33" s="5" t="s">
        <v>80</v>
      </c>
      <c r="B33" s="12" t="s">
        <v>26</v>
      </c>
      <c r="C33" s="4">
        <v>3.36</v>
      </c>
      <c r="D33" s="4">
        <v>0.23</v>
      </c>
      <c r="E33" s="4">
        <v>0.23</v>
      </c>
      <c r="F33" s="6">
        <v>3.86</v>
      </c>
      <c r="G33" s="6">
        <v>0.3</v>
      </c>
      <c r="H33" s="6">
        <v>0</v>
      </c>
      <c r="I33" s="4">
        <f t="shared" si="3"/>
        <v>6.8452380952380958</v>
      </c>
      <c r="J33" s="4">
        <v>0</v>
      </c>
      <c r="K33" s="4">
        <f t="shared" si="1"/>
        <v>0</v>
      </c>
      <c r="L33" s="4">
        <f t="shared" si="2"/>
        <v>0</v>
      </c>
    </row>
    <row r="34" spans="1:12" ht="27.6" x14ac:dyDescent="0.25">
      <c r="A34" s="5" t="s">
        <v>81</v>
      </c>
      <c r="B34" s="12" t="s">
        <v>27</v>
      </c>
      <c r="C34" s="4">
        <v>7.12</v>
      </c>
      <c r="D34" s="4">
        <v>0</v>
      </c>
      <c r="E34" s="4">
        <v>0</v>
      </c>
      <c r="F34" s="6">
        <v>592.29999999999995</v>
      </c>
      <c r="G34" s="6">
        <v>0</v>
      </c>
      <c r="H34" s="6">
        <v>0</v>
      </c>
      <c r="I34" s="4">
        <f t="shared" si="3"/>
        <v>0</v>
      </c>
      <c r="J34" s="4">
        <v>0</v>
      </c>
      <c r="K34" s="4">
        <f t="shared" si="1"/>
        <v>0</v>
      </c>
      <c r="L34" s="4">
        <v>0</v>
      </c>
    </row>
    <row r="35" spans="1:12" x14ac:dyDescent="0.25">
      <c r="A35" s="10" t="s">
        <v>82</v>
      </c>
      <c r="B35" s="11" t="s">
        <v>28</v>
      </c>
      <c r="C35" s="3">
        <f>SUM(C36:C41)</f>
        <v>9181.3700000000008</v>
      </c>
      <c r="D35" s="3">
        <f t="shared" ref="D35:H35" si="10">SUM(D36:D41)</f>
        <v>4767.21</v>
      </c>
      <c r="E35" s="3">
        <f t="shared" si="10"/>
        <v>4121.08</v>
      </c>
      <c r="F35" s="3">
        <f t="shared" si="10"/>
        <v>10454.989999999998</v>
      </c>
      <c r="G35" s="3">
        <f t="shared" si="10"/>
        <v>5075.6499999999996</v>
      </c>
      <c r="H35" s="3">
        <f t="shared" si="10"/>
        <v>4568.04</v>
      </c>
      <c r="I35" s="3">
        <f t="shared" si="3"/>
        <v>44.885240437973849</v>
      </c>
      <c r="J35" s="3">
        <f t="shared" si="4"/>
        <v>86.446370099072624</v>
      </c>
      <c r="K35" s="3">
        <f t="shared" si="1"/>
        <v>43.692437773732934</v>
      </c>
      <c r="L35" s="3">
        <f t="shared" si="2"/>
        <v>89.999113414045496</v>
      </c>
    </row>
    <row r="36" spans="1:12" x14ac:dyDescent="0.25">
      <c r="A36" s="5" t="s">
        <v>83</v>
      </c>
      <c r="B36" s="12" t="s">
        <v>29</v>
      </c>
      <c r="C36" s="4">
        <v>2939.66</v>
      </c>
      <c r="D36" s="4">
        <v>1526.91</v>
      </c>
      <c r="E36" s="4">
        <v>1269.74</v>
      </c>
      <c r="F36" s="6">
        <v>3888.89</v>
      </c>
      <c r="G36" s="6">
        <v>1832.67</v>
      </c>
      <c r="H36" s="6">
        <v>1700.5</v>
      </c>
      <c r="I36" s="4">
        <f t="shared" si="3"/>
        <v>43.193430532782706</v>
      </c>
      <c r="J36" s="4">
        <f t="shared" si="4"/>
        <v>83.157487998637762</v>
      </c>
      <c r="K36" s="4">
        <f t="shared" si="1"/>
        <v>43.727130363677041</v>
      </c>
      <c r="L36" s="4">
        <f t="shared" si="2"/>
        <v>92.788117882652088</v>
      </c>
    </row>
    <row r="37" spans="1:12" x14ac:dyDescent="0.25">
      <c r="A37" s="5" t="s">
        <v>84</v>
      </c>
      <c r="B37" s="12" t="s">
        <v>30</v>
      </c>
      <c r="C37" s="4">
        <v>5379.47</v>
      </c>
      <c r="D37" s="4">
        <v>2749.89</v>
      </c>
      <c r="E37" s="4">
        <v>2443.65</v>
      </c>
      <c r="F37" s="6">
        <v>5909.19</v>
      </c>
      <c r="G37" s="6">
        <v>2835.81</v>
      </c>
      <c r="H37" s="6">
        <v>2552.48</v>
      </c>
      <c r="I37" s="4">
        <f t="shared" si="3"/>
        <v>45.425478718163681</v>
      </c>
      <c r="J37" s="4">
        <f t="shared" si="4"/>
        <v>88.863554542181689</v>
      </c>
      <c r="K37" s="4">
        <f t="shared" si="1"/>
        <v>43.195091036165707</v>
      </c>
      <c r="L37" s="4">
        <f t="shared" si="2"/>
        <v>90.008851086638387</v>
      </c>
    </row>
    <row r="38" spans="1:12" x14ac:dyDescent="0.25">
      <c r="A38" s="5" t="s">
        <v>85</v>
      </c>
      <c r="B38" s="12" t="s">
        <v>31</v>
      </c>
      <c r="C38" s="4">
        <v>448.84</v>
      </c>
      <c r="D38" s="4">
        <v>255.11</v>
      </c>
      <c r="E38" s="4">
        <v>231.59</v>
      </c>
      <c r="F38" s="6">
        <v>463.51</v>
      </c>
      <c r="G38" s="6">
        <v>292.47000000000003</v>
      </c>
      <c r="H38" s="6">
        <v>252.93</v>
      </c>
      <c r="I38" s="4">
        <f t="shared" si="3"/>
        <v>51.597451207557263</v>
      </c>
      <c r="J38" s="4">
        <f t="shared" si="4"/>
        <v>90.78044765003331</v>
      </c>
      <c r="K38" s="4">
        <f t="shared" si="1"/>
        <v>54.568401976224891</v>
      </c>
      <c r="L38" s="4">
        <f t="shared" si="2"/>
        <v>86.480664683557279</v>
      </c>
    </row>
    <row r="39" spans="1:12" ht="27.6" x14ac:dyDescent="0.25">
      <c r="A39" s="5" t="s">
        <v>86</v>
      </c>
      <c r="B39" s="12" t="s">
        <v>32</v>
      </c>
      <c r="C39" s="4">
        <v>22.5</v>
      </c>
      <c r="D39" s="4">
        <v>12.17</v>
      </c>
      <c r="E39" s="4">
        <v>10.47</v>
      </c>
      <c r="F39" s="6">
        <v>16.14</v>
      </c>
      <c r="G39" s="6">
        <v>10.96</v>
      </c>
      <c r="H39" s="6">
        <v>9.82</v>
      </c>
      <c r="I39" s="4">
        <f t="shared" si="3"/>
        <v>46.533333333333331</v>
      </c>
      <c r="J39" s="4">
        <f t="shared" si="4"/>
        <v>86.03122432210354</v>
      </c>
      <c r="K39" s="4">
        <f t="shared" si="1"/>
        <v>60.842627013630732</v>
      </c>
      <c r="L39" s="4">
        <f t="shared" si="2"/>
        <v>89.598540145985396</v>
      </c>
    </row>
    <row r="40" spans="1:12" x14ac:dyDescent="0.25">
      <c r="A40" s="5" t="s">
        <v>87</v>
      </c>
      <c r="B40" s="12" t="s">
        <v>33</v>
      </c>
      <c r="C40" s="4">
        <v>9.56</v>
      </c>
      <c r="D40" s="4">
        <v>4.43</v>
      </c>
      <c r="E40" s="4">
        <v>0.88</v>
      </c>
      <c r="F40" s="6">
        <v>23.13</v>
      </c>
      <c r="G40" s="6">
        <v>17.440000000000001</v>
      </c>
      <c r="H40" s="6">
        <v>8.6</v>
      </c>
      <c r="I40" s="4">
        <f t="shared" si="3"/>
        <v>9.2050209205020916</v>
      </c>
      <c r="J40" s="4">
        <f t="shared" si="4"/>
        <v>19.864559819413095</v>
      </c>
      <c r="K40" s="4">
        <f t="shared" si="1"/>
        <v>37.181150021616951</v>
      </c>
      <c r="L40" s="4">
        <f t="shared" si="2"/>
        <v>49.311926605504581</v>
      </c>
    </row>
    <row r="41" spans="1:12" x14ac:dyDescent="0.25">
      <c r="A41" s="5" t="s">
        <v>88</v>
      </c>
      <c r="B41" s="12" t="s">
        <v>34</v>
      </c>
      <c r="C41" s="4">
        <v>381.34</v>
      </c>
      <c r="D41" s="4">
        <v>218.7</v>
      </c>
      <c r="E41" s="4">
        <v>164.75</v>
      </c>
      <c r="F41" s="6">
        <v>154.13</v>
      </c>
      <c r="G41" s="6">
        <v>86.3</v>
      </c>
      <c r="H41" s="6">
        <v>43.71</v>
      </c>
      <c r="I41" s="4">
        <f t="shared" si="3"/>
        <v>43.202916032936493</v>
      </c>
      <c r="J41" s="4">
        <f t="shared" si="4"/>
        <v>75.331504343850028</v>
      </c>
      <c r="K41" s="4">
        <f t="shared" si="1"/>
        <v>28.35917731784857</v>
      </c>
      <c r="L41" s="4">
        <f t="shared" si="2"/>
        <v>50.648899188876015</v>
      </c>
    </row>
    <row r="42" spans="1:12" x14ac:dyDescent="0.25">
      <c r="A42" s="10" t="s">
        <v>89</v>
      </c>
      <c r="B42" s="11" t="s">
        <v>35</v>
      </c>
      <c r="C42" s="3">
        <f>C43+C44</f>
        <v>1032.25</v>
      </c>
      <c r="D42" s="3">
        <f t="shared" ref="D42:H42" si="11">D43+D44</f>
        <v>269.82000000000005</v>
      </c>
      <c r="E42" s="3">
        <f t="shared" si="11"/>
        <v>219.93</v>
      </c>
      <c r="F42" s="3">
        <f t="shared" si="11"/>
        <v>1355.95</v>
      </c>
      <c r="G42" s="3">
        <f t="shared" si="11"/>
        <v>621.48</v>
      </c>
      <c r="H42" s="3">
        <f t="shared" si="11"/>
        <v>405.87</v>
      </c>
      <c r="I42" s="3">
        <f t="shared" si="3"/>
        <v>21.305885202228144</v>
      </c>
      <c r="J42" s="3">
        <f t="shared" si="4"/>
        <v>81.509895485879454</v>
      </c>
      <c r="K42" s="3">
        <f t="shared" si="1"/>
        <v>29.932519635679782</v>
      </c>
      <c r="L42" s="3">
        <f t="shared" si="2"/>
        <v>65.307009075111026</v>
      </c>
    </row>
    <row r="43" spans="1:12" x14ac:dyDescent="0.25">
      <c r="A43" s="5" t="s">
        <v>90</v>
      </c>
      <c r="B43" s="12" t="s">
        <v>36</v>
      </c>
      <c r="C43" s="4">
        <v>1012.76</v>
      </c>
      <c r="D43" s="4">
        <v>257.41000000000003</v>
      </c>
      <c r="E43" s="4">
        <v>210.35</v>
      </c>
      <c r="F43" s="6">
        <v>1333.2</v>
      </c>
      <c r="G43" s="6">
        <v>612.22</v>
      </c>
      <c r="H43" s="6">
        <v>398.24</v>
      </c>
      <c r="I43" s="4">
        <f t="shared" si="3"/>
        <v>20.769975117500692</v>
      </c>
      <c r="J43" s="4">
        <f t="shared" si="4"/>
        <v>81.717881978167114</v>
      </c>
      <c r="K43" s="4">
        <f t="shared" si="1"/>
        <v>29.870987098709868</v>
      </c>
      <c r="L43" s="4">
        <f t="shared" si="2"/>
        <v>65.048511972820222</v>
      </c>
    </row>
    <row r="44" spans="1:12" ht="27.6" x14ac:dyDescent="0.25">
      <c r="A44" s="5" t="s">
        <v>91</v>
      </c>
      <c r="B44" s="12" t="s">
        <v>37</v>
      </c>
      <c r="C44" s="4">
        <v>19.489999999999998</v>
      </c>
      <c r="D44" s="4">
        <v>12.41</v>
      </c>
      <c r="E44" s="4">
        <v>9.58</v>
      </c>
      <c r="F44" s="6">
        <v>22.75</v>
      </c>
      <c r="G44" s="6">
        <v>9.26</v>
      </c>
      <c r="H44" s="6">
        <v>7.63</v>
      </c>
      <c r="I44" s="4">
        <f t="shared" si="3"/>
        <v>49.153412006157005</v>
      </c>
      <c r="J44" s="4">
        <f t="shared" si="4"/>
        <v>77.195809830781627</v>
      </c>
      <c r="K44" s="4">
        <f t="shared" si="1"/>
        <v>33.53846153846154</v>
      </c>
      <c r="L44" s="4">
        <f t="shared" si="2"/>
        <v>82.397408207343418</v>
      </c>
    </row>
    <row r="45" spans="1:12" x14ac:dyDescent="0.25">
      <c r="A45" s="10" t="s">
        <v>92</v>
      </c>
      <c r="B45" s="11" t="s">
        <v>38</v>
      </c>
      <c r="C45" s="3">
        <f>C46</f>
        <v>52.71</v>
      </c>
      <c r="D45" s="3">
        <f t="shared" ref="D45:H45" si="12">D46</f>
        <v>16.940000000000001</v>
      </c>
      <c r="E45" s="3">
        <f t="shared" si="12"/>
        <v>15.62</v>
      </c>
      <c r="F45" s="3">
        <f t="shared" si="12"/>
        <v>0.12</v>
      </c>
      <c r="G45" s="3">
        <f t="shared" si="12"/>
        <v>0.12</v>
      </c>
      <c r="H45" s="3">
        <f t="shared" si="12"/>
        <v>0.12</v>
      </c>
      <c r="I45" s="3">
        <f t="shared" si="3"/>
        <v>29.633845570100551</v>
      </c>
      <c r="J45" s="3">
        <f t="shared" si="4"/>
        <v>92.207792207792195</v>
      </c>
      <c r="K45" s="3">
        <f t="shared" si="1"/>
        <v>100</v>
      </c>
      <c r="L45" s="3">
        <f t="shared" si="2"/>
        <v>100</v>
      </c>
    </row>
    <row r="46" spans="1:12" x14ac:dyDescent="0.25">
      <c r="A46" s="5" t="s">
        <v>93</v>
      </c>
      <c r="B46" s="12" t="s">
        <v>39</v>
      </c>
      <c r="C46" s="4">
        <v>52.71</v>
      </c>
      <c r="D46" s="4">
        <v>16.940000000000001</v>
      </c>
      <c r="E46" s="4">
        <v>15.62</v>
      </c>
      <c r="F46" s="6">
        <v>0.12</v>
      </c>
      <c r="G46" s="6">
        <v>0.12</v>
      </c>
      <c r="H46" s="6">
        <v>0.12</v>
      </c>
      <c r="I46" s="4">
        <f t="shared" si="3"/>
        <v>29.633845570100551</v>
      </c>
      <c r="J46" s="4">
        <f t="shared" si="4"/>
        <v>92.207792207792195</v>
      </c>
      <c r="K46" s="4">
        <f t="shared" si="1"/>
        <v>100</v>
      </c>
      <c r="L46" s="4">
        <f t="shared" si="2"/>
        <v>100</v>
      </c>
    </row>
    <row r="47" spans="1:12" x14ac:dyDescent="0.25">
      <c r="A47" s="10" t="s">
        <v>94</v>
      </c>
      <c r="B47" s="11" t="s">
        <v>40</v>
      </c>
      <c r="C47" s="3">
        <f>SUM(C48:C51)</f>
        <v>282.05</v>
      </c>
      <c r="D47" s="3">
        <f t="shared" ref="D47:H47" si="13">SUM(D48:D51)</f>
        <v>145.07</v>
      </c>
      <c r="E47" s="3">
        <f t="shared" si="13"/>
        <v>131.98000000000002</v>
      </c>
      <c r="F47" s="3">
        <f t="shared" si="13"/>
        <v>507.51000000000005</v>
      </c>
      <c r="G47" s="3">
        <f t="shared" si="13"/>
        <v>173.45999999999998</v>
      </c>
      <c r="H47" s="3">
        <f t="shared" si="13"/>
        <v>139.19999999999999</v>
      </c>
      <c r="I47" s="3">
        <f t="shared" si="3"/>
        <v>46.793121786917219</v>
      </c>
      <c r="J47" s="3">
        <f t="shared" si="4"/>
        <v>90.976769835251957</v>
      </c>
      <c r="K47" s="3">
        <f t="shared" si="1"/>
        <v>27.42803097475911</v>
      </c>
      <c r="L47" s="3">
        <f t="shared" si="2"/>
        <v>80.249048772051196</v>
      </c>
    </row>
    <row r="48" spans="1:12" x14ac:dyDescent="0.25">
      <c r="A48" s="5" t="s">
        <v>95</v>
      </c>
      <c r="B48" s="12" t="s">
        <v>41</v>
      </c>
      <c r="C48" s="4">
        <v>13.98</v>
      </c>
      <c r="D48" s="4">
        <v>5.95</v>
      </c>
      <c r="E48" s="4">
        <v>5.87</v>
      </c>
      <c r="F48" s="6">
        <v>26.74</v>
      </c>
      <c r="G48" s="6">
        <v>13.92</v>
      </c>
      <c r="H48" s="6">
        <v>11.6</v>
      </c>
      <c r="I48" s="4">
        <f t="shared" si="3"/>
        <v>41.988555078683831</v>
      </c>
      <c r="J48" s="4">
        <f t="shared" si="4"/>
        <v>98.65546218487394</v>
      </c>
      <c r="K48" s="4">
        <f t="shared" si="1"/>
        <v>43.380703066566944</v>
      </c>
      <c r="L48" s="4">
        <f t="shared" si="2"/>
        <v>83.333333333333329</v>
      </c>
    </row>
    <row r="49" spans="1:12" x14ac:dyDescent="0.25">
      <c r="A49" s="5" t="s">
        <v>96</v>
      </c>
      <c r="B49" s="12" t="s">
        <v>42</v>
      </c>
      <c r="C49" s="4">
        <v>73.28</v>
      </c>
      <c r="D49" s="4">
        <v>38.69</v>
      </c>
      <c r="E49" s="4">
        <v>37.33</v>
      </c>
      <c r="F49" s="6">
        <v>228.52</v>
      </c>
      <c r="G49" s="6">
        <v>111.85</v>
      </c>
      <c r="H49" s="6">
        <v>86.7</v>
      </c>
      <c r="I49" s="4">
        <f t="shared" si="3"/>
        <v>50.941593886462883</v>
      </c>
      <c r="J49" s="4">
        <f t="shared" si="4"/>
        <v>96.484879813905408</v>
      </c>
      <c r="K49" s="4">
        <f t="shared" si="1"/>
        <v>37.93978645195169</v>
      </c>
      <c r="L49" s="4">
        <f t="shared" si="2"/>
        <v>77.514528386231561</v>
      </c>
    </row>
    <row r="50" spans="1:12" x14ac:dyDescent="0.25">
      <c r="A50" s="5" t="s">
        <v>97</v>
      </c>
      <c r="B50" s="12" t="s">
        <v>43</v>
      </c>
      <c r="C50" s="4">
        <v>193.09</v>
      </c>
      <c r="D50" s="4">
        <v>99.43</v>
      </c>
      <c r="E50" s="4">
        <v>88.29</v>
      </c>
      <c r="F50" s="6">
        <v>251.21</v>
      </c>
      <c r="G50" s="6">
        <v>47.69</v>
      </c>
      <c r="H50" s="6">
        <v>40.9</v>
      </c>
      <c r="I50" s="4">
        <f t="shared" si="3"/>
        <v>45.724791547982804</v>
      </c>
      <c r="J50" s="4">
        <f t="shared" si="4"/>
        <v>88.796137986523178</v>
      </c>
      <c r="K50" s="4">
        <f t="shared" si="1"/>
        <v>16.28119899685522</v>
      </c>
      <c r="L50" s="4">
        <f t="shared" si="2"/>
        <v>85.76221430069198</v>
      </c>
    </row>
    <row r="51" spans="1:12" x14ac:dyDescent="0.25">
      <c r="A51" s="5" t="s">
        <v>98</v>
      </c>
      <c r="B51" s="12" t="s">
        <v>44</v>
      </c>
      <c r="C51" s="4">
        <v>1.7</v>
      </c>
      <c r="D51" s="4">
        <v>1</v>
      </c>
      <c r="E51" s="4">
        <v>0.49</v>
      </c>
      <c r="F51" s="6">
        <v>1.04</v>
      </c>
      <c r="G51" s="6">
        <v>0</v>
      </c>
      <c r="H51" s="6">
        <v>0</v>
      </c>
      <c r="I51" s="4">
        <f t="shared" si="3"/>
        <v>28.823529411764707</v>
      </c>
      <c r="J51" s="4">
        <v>0</v>
      </c>
      <c r="K51" s="4">
        <f t="shared" si="1"/>
        <v>0</v>
      </c>
      <c r="L51" s="4">
        <v>0</v>
      </c>
    </row>
    <row r="52" spans="1:12" x14ac:dyDescent="0.25">
      <c r="A52" s="10" t="s">
        <v>99</v>
      </c>
      <c r="B52" s="11" t="s">
        <v>45</v>
      </c>
      <c r="C52" s="3">
        <f>SUM(C53:C56)</f>
        <v>663.88</v>
      </c>
      <c r="D52" s="3">
        <f t="shared" ref="D52:H52" si="14">SUM(D53:D56)</f>
        <v>278.99</v>
      </c>
      <c r="E52" s="3">
        <f t="shared" si="14"/>
        <v>253.28</v>
      </c>
      <c r="F52" s="3">
        <f t="shared" si="14"/>
        <v>782.18000000000006</v>
      </c>
      <c r="G52" s="3">
        <f t="shared" si="14"/>
        <v>439.42</v>
      </c>
      <c r="H52" s="3">
        <f t="shared" si="14"/>
        <v>321.87</v>
      </c>
      <c r="I52" s="3">
        <f t="shared" si="3"/>
        <v>38.1514731577996</v>
      </c>
      <c r="J52" s="3">
        <f t="shared" si="4"/>
        <v>90.784615936055047</v>
      </c>
      <c r="K52" s="3">
        <f t="shared" si="1"/>
        <v>41.150374594083203</v>
      </c>
      <c r="L52" s="3">
        <f t="shared" si="2"/>
        <v>73.248828000546169</v>
      </c>
    </row>
    <row r="53" spans="1:12" x14ac:dyDescent="0.25">
      <c r="A53" s="5" t="s">
        <v>100</v>
      </c>
      <c r="B53" s="12" t="s">
        <v>46</v>
      </c>
      <c r="C53" s="4">
        <v>14.87</v>
      </c>
      <c r="D53" s="4">
        <v>7.87</v>
      </c>
      <c r="E53" s="4">
        <v>6.2</v>
      </c>
      <c r="F53" s="6">
        <v>29.34</v>
      </c>
      <c r="G53" s="6">
        <v>23.71</v>
      </c>
      <c r="H53" s="6">
        <v>19.86</v>
      </c>
      <c r="I53" s="4">
        <f t="shared" si="3"/>
        <v>41.694687289845326</v>
      </c>
      <c r="J53" s="4">
        <f t="shared" si="4"/>
        <v>78.780177890724275</v>
      </c>
      <c r="K53" s="4">
        <f t="shared" si="1"/>
        <v>67.689161554192225</v>
      </c>
      <c r="L53" s="4">
        <f t="shared" si="2"/>
        <v>83.762125685364822</v>
      </c>
    </row>
    <row r="54" spans="1:12" x14ac:dyDescent="0.25">
      <c r="A54" s="5" t="s">
        <v>101</v>
      </c>
      <c r="B54" s="12" t="s">
        <v>47</v>
      </c>
      <c r="C54" s="4">
        <v>139.33000000000001</v>
      </c>
      <c r="D54" s="4">
        <v>26.37</v>
      </c>
      <c r="E54" s="4">
        <v>25.83</v>
      </c>
      <c r="F54" s="6">
        <v>271.91000000000003</v>
      </c>
      <c r="G54" s="6">
        <v>145.38999999999999</v>
      </c>
      <c r="H54" s="6">
        <v>111.07</v>
      </c>
      <c r="I54" s="4">
        <f t="shared" si="3"/>
        <v>18.538721022034018</v>
      </c>
      <c r="J54" s="4">
        <f t="shared" si="4"/>
        <v>97.952218430034122</v>
      </c>
      <c r="K54" s="4">
        <f t="shared" si="1"/>
        <v>40.84807473060939</v>
      </c>
      <c r="L54" s="4">
        <f t="shared" si="2"/>
        <v>76.394525070500038</v>
      </c>
    </row>
    <row r="55" spans="1:12" x14ac:dyDescent="0.25">
      <c r="A55" s="5" t="s">
        <v>102</v>
      </c>
      <c r="B55" s="12" t="s">
        <v>48</v>
      </c>
      <c r="C55" s="4">
        <v>493.3</v>
      </c>
      <c r="D55" s="4">
        <v>234.34</v>
      </c>
      <c r="E55" s="4">
        <v>212.16</v>
      </c>
      <c r="F55" s="6">
        <v>463.1</v>
      </c>
      <c r="G55" s="6">
        <v>261.5</v>
      </c>
      <c r="H55" s="6">
        <v>184</v>
      </c>
      <c r="I55" s="4">
        <f t="shared" si="3"/>
        <v>43.008311372390025</v>
      </c>
      <c r="J55" s="4">
        <f t="shared" si="4"/>
        <v>90.535119911240074</v>
      </c>
      <c r="K55" s="4">
        <f t="shared" si="1"/>
        <v>39.73223925717987</v>
      </c>
      <c r="L55" s="4">
        <f t="shared" si="2"/>
        <v>70.363288718929255</v>
      </c>
    </row>
    <row r="56" spans="1:12" ht="27.6" x14ac:dyDescent="0.25">
      <c r="A56" s="5" t="s">
        <v>103</v>
      </c>
      <c r="B56" s="12" t="s">
        <v>49</v>
      </c>
      <c r="C56" s="4">
        <v>16.38</v>
      </c>
      <c r="D56" s="4">
        <v>10.41</v>
      </c>
      <c r="E56" s="4">
        <v>9.09</v>
      </c>
      <c r="F56" s="6">
        <v>17.829999999999998</v>
      </c>
      <c r="G56" s="6">
        <v>8.82</v>
      </c>
      <c r="H56" s="6">
        <v>6.94</v>
      </c>
      <c r="I56" s="4">
        <f t="shared" si="3"/>
        <v>55.494505494505496</v>
      </c>
      <c r="J56" s="4">
        <f t="shared" si="4"/>
        <v>87.319884726224785</v>
      </c>
      <c r="K56" s="4">
        <f t="shared" si="1"/>
        <v>38.923163208076282</v>
      </c>
      <c r="L56" s="4">
        <f t="shared" si="2"/>
        <v>78.684807256235828</v>
      </c>
    </row>
    <row r="57" spans="1:12" x14ac:dyDescent="0.25">
      <c r="A57" s="10" t="s">
        <v>104</v>
      </c>
      <c r="B57" s="11" t="s">
        <v>50</v>
      </c>
      <c r="C57" s="3">
        <f>C58+C59</f>
        <v>45.76</v>
      </c>
      <c r="D57" s="3">
        <f t="shared" ref="D57:H57" si="15">D58+D59</f>
        <v>30.660000000000004</v>
      </c>
      <c r="E57" s="3">
        <f t="shared" si="15"/>
        <v>28.740000000000002</v>
      </c>
      <c r="F57" s="3">
        <f t="shared" si="15"/>
        <v>54.39</v>
      </c>
      <c r="G57" s="3">
        <f t="shared" si="15"/>
        <v>28.03</v>
      </c>
      <c r="H57" s="3">
        <f t="shared" si="15"/>
        <v>18.200000000000003</v>
      </c>
      <c r="I57" s="3">
        <f t="shared" si="3"/>
        <v>62.80594405594406</v>
      </c>
      <c r="J57" s="3">
        <f t="shared" si="4"/>
        <v>93.737769080234827</v>
      </c>
      <c r="K57" s="3">
        <f t="shared" si="1"/>
        <v>33.462033462033467</v>
      </c>
      <c r="L57" s="3">
        <f t="shared" si="2"/>
        <v>64.930431680342494</v>
      </c>
    </row>
    <row r="58" spans="1:12" x14ac:dyDescent="0.25">
      <c r="A58" s="5" t="s">
        <v>105</v>
      </c>
      <c r="B58" s="12" t="s">
        <v>51</v>
      </c>
      <c r="C58" s="4">
        <v>10</v>
      </c>
      <c r="D58" s="4">
        <v>4.9000000000000004</v>
      </c>
      <c r="E58" s="4">
        <v>2.98</v>
      </c>
      <c r="F58" s="6">
        <v>25</v>
      </c>
      <c r="G58" s="6">
        <v>12</v>
      </c>
      <c r="H58" s="6">
        <v>2.17</v>
      </c>
      <c r="I58" s="4">
        <f t="shared" si="3"/>
        <v>29.8</v>
      </c>
      <c r="J58" s="4">
        <f t="shared" si="4"/>
        <v>60.816326530612244</v>
      </c>
      <c r="K58" s="4">
        <f t="shared" si="1"/>
        <v>8.68</v>
      </c>
      <c r="L58" s="4">
        <f t="shared" si="2"/>
        <v>18.083333333333332</v>
      </c>
    </row>
    <row r="59" spans="1:12" x14ac:dyDescent="0.25">
      <c r="A59" s="5" t="s">
        <v>106</v>
      </c>
      <c r="B59" s="12" t="s">
        <v>52</v>
      </c>
      <c r="C59" s="4">
        <v>35.76</v>
      </c>
      <c r="D59" s="4">
        <v>25.76</v>
      </c>
      <c r="E59" s="4">
        <v>25.76</v>
      </c>
      <c r="F59" s="6">
        <v>29.39</v>
      </c>
      <c r="G59" s="6">
        <v>16.03</v>
      </c>
      <c r="H59" s="6">
        <v>16.03</v>
      </c>
      <c r="I59" s="4">
        <f t="shared" si="3"/>
        <v>72.035794183445191</v>
      </c>
      <c r="J59" s="4">
        <f t="shared" si="4"/>
        <v>100</v>
      </c>
      <c r="K59" s="4">
        <f t="shared" si="1"/>
        <v>54.542361347397076</v>
      </c>
      <c r="L59" s="4">
        <f t="shared" si="2"/>
        <v>100</v>
      </c>
    </row>
    <row r="60" spans="1:12" ht="27.6" x14ac:dyDescent="0.25">
      <c r="A60" s="10" t="s">
        <v>107</v>
      </c>
      <c r="B60" s="11" t="s">
        <v>53</v>
      </c>
      <c r="C60" s="3">
        <f>C61</f>
        <v>58</v>
      </c>
      <c r="D60" s="3">
        <f t="shared" ref="D60:H60" si="16">D61</f>
        <v>22.8</v>
      </c>
      <c r="E60" s="3">
        <f t="shared" si="16"/>
        <v>19.010000000000002</v>
      </c>
      <c r="F60" s="3">
        <f t="shared" si="16"/>
        <v>172.64</v>
      </c>
      <c r="G60" s="3">
        <f t="shared" si="16"/>
        <v>81.400000000000006</v>
      </c>
      <c r="H60" s="3">
        <f t="shared" si="16"/>
        <v>60.45</v>
      </c>
      <c r="I60" s="3">
        <f t="shared" si="3"/>
        <v>32.775862068965523</v>
      </c>
      <c r="J60" s="3">
        <f t="shared" si="4"/>
        <v>83.377192982456151</v>
      </c>
      <c r="K60" s="3">
        <f t="shared" si="1"/>
        <v>35.015060240963855</v>
      </c>
      <c r="L60" s="3">
        <f t="shared" si="2"/>
        <v>74.262899262899253</v>
      </c>
    </row>
    <row r="61" spans="1:12" ht="27.6" x14ac:dyDescent="0.25">
      <c r="A61" s="5" t="s">
        <v>108</v>
      </c>
      <c r="B61" s="12" t="s">
        <v>54</v>
      </c>
      <c r="C61" s="4">
        <v>58</v>
      </c>
      <c r="D61" s="4">
        <v>22.8</v>
      </c>
      <c r="E61" s="4">
        <v>19.010000000000002</v>
      </c>
      <c r="F61" s="6">
        <v>172.64</v>
      </c>
      <c r="G61" s="6">
        <v>81.400000000000006</v>
      </c>
      <c r="H61" s="6">
        <v>60.45</v>
      </c>
      <c r="I61" s="4">
        <f t="shared" si="3"/>
        <v>32.775862068965523</v>
      </c>
      <c r="J61" s="4">
        <f t="shared" si="4"/>
        <v>83.377192982456151</v>
      </c>
      <c r="K61" s="4">
        <f t="shared" si="1"/>
        <v>35.015060240963855</v>
      </c>
      <c r="L61" s="4">
        <f t="shared" si="2"/>
        <v>74.262899262899253</v>
      </c>
    </row>
    <row r="62" spans="1:12" x14ac:dyDescent="0.25">
      <c r="A62" s="10" t="s">
        <v>56</v>
      </c>
      <c r="B62" s="11" t="s">
        <v>55</v>
      </c>
      <c r="C62" s="3">
        <f>C6+C14+C16+C19+C26+C31+C35+C42+C45+C47+C52+C57+C60</f>
        <v>14503.549999999997</v>
      </c>
      <c r="D62" s="3">
        <f t="shared" ref="D62:H62" si="17">D6+D14+D16+D19+D26+D31+D35+D42+D45+D47+D52+D57+D60</f>
        <v>7136.5899999999983</v>
      </c>
      <c r="E62" s="3">
        <f t="shared" si="17"/>
        <v>6012.7</v>
      </c>
      <c r="F62" s="3">
        <f t="shared" si="17"/>
        <v>21788.699999999993</v>
      </c>
      <c r="G62" s="3">
        <f t="shared" si="17"/>
        <v>9811.65</v>
      </c>
      <c r="H62" s="3">
        <f t="shared" si="17"/>
        <v>8041.869999999999</v>
      </c>
      <c r="I62" s="3">
        <f t="shared" si="3"/>
        <v>41.456746796473972</v>
      </c>
      <c r="J62" s="3">
        <f t="shared" si="4"/>
        <v>84.251722461287557</v>
      </c>
      <c r="K62" s="3">
        <f t="shared" si="1"/>
        <v>36.908443367433584</v>
      </c>
      <c r="L62" s="3">
        <f t="shared" si="2"/>
        <v>81.96246299042464</v>
      </c>
    </row>
  </sheetData>
  <mergeCells count="4">
    <mergeCell ref="A4:B4"/>
    <mergeCell ref="B3:D3"/>
    <mergeCell ref="B1:J1"/>
    <mergeCell ref="B2:J2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Лаврухина Анна Николаевна</cp:lastModifiedBy>
  <cp:lastPrinted>2020-07-24T08:23:05Z</cp:lastPrinted>
  <dcterms:created xsi:type="dcterms:W3CDTF">2020-07-23T13:54:05Z</dcterms:created>
  <dcterms:modified xsi:type="dcterms:W3CDTF">2020-07-24T08:23:22Z</dcterms:modified>
</cp:coreProperties>
</file>