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5575" windowHeight="10170"/>
  </bookViews>
  <sheets>
    <sheet name="Результат" sheetId="1" r:id="rId1"/>
  </sheets>
  <calcPr calcId="144525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6" i="1"/>
</calcChain>
</file>

<file path=xl/sharedStrings.xml><?xml version="1.0" encoding="utf-8"?>
<sst xmlns="http://schemas.openxmlformats.org/spreadsheetml/2006/main" count="351" uniqueCount="227">
  <si>
    <t>Наименование кода дохода</t>
  </si>
  <si>
    <t>Код главы</t>
  </si>
  <si>
    <t>Код дохода</t>
  </si>
  <si>
    <t>НАЛОГОВЫЕ И НЕНАЛОГОВЫЕ ДОХОДЫ</t>
  </si>
  <si>
    <t>000</t>
  </si>
  <si>
    <t>1 00 00 000 00 0000 000</t>
  </si>
  <si>
    <t>НАЛОГИ НА ПРИБЫЛЬ, ДОХОДЫ</t>
  </si>
  <si>
    <t>1 01 00 000 00 0000 000</t>
  </si>
  <si>
    <t>Налог на доходы физических лиц</t>
  </si>
  <si>
    <t>1 01 02 000 01 0000 110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</si>
  <si>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</si>
  <si>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</si>
  <si>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</si>
  <si>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</si>
  <si>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</si>
  <si>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</si>
  <si>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</si>
  <si>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1 01 02 050 01 0000 110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</si>
  <si>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</si>
  <si>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1 01 02 080 01 0000 110</t>
  </si>
  <si>
    <t>НАЛОГИ НА ТОВАРЫ (РАБОТЫ, УСЛУГИ), РЕАЛИЗУЕМЫЕ НА ТЕРРИТОРИИ РОССИЙСКОЙ ФЕДЕРАЦИИ</t>
  </si>
  <si>
    <t>1 03 00 000 00 0000 000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</si>
  <si>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</si>
  <si>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</si>
  <si>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</si>
  <si>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</si>
  <si>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</si>
  <si>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</si>
  <si>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</si>
  <si>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</si>
  <si>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НАЛОГИ НА СОВОКУПНЫЙ ДОХОД</t>
  </si>
  <si>
    <t>1 05 00 000 00 0000 000</t>
  </si>
  <si>
    <t>Налог, взимаемый в связи с применением упрощенной системы налогообложения</t>
  </si>
  <si>
    <t>1 05 01 000 00 0000 110</t>
  </si>
  <si>
    <t>Единый налог на вмененный доход для отдельных видов деятельности</t>
  </si>
  <si>
    <t>1 05 02 000 02 0000 110</t>
  </si>
  <si>
    <t>Единый сельскохозяйственный налог</t>
  </si>
  <si>
    <t>1 05 03 000 01 0000 110</t>
  </si>
  <si>
    <t>Налог, взимаемый в связи с применением патентной системы налогообложения</t>
  </si>
  <si>
    <t>1 05 04 000 02 0000 110</t>
  </si>
  <si>
    <t>НАЛОГИ НА ИМУЩЕСТВО</t>
  </si>
  <si>
    <t>1 06 00 000 00 0000 000</t>
  </si>
  <si>
    <t>Налог на имущество физических лиц</t>
  </si>
  <si>
    <t>1 06 01 000 00 0000 110</t>
  </si>
  <si>
    <t>Земельный налог</t>
  </si>
  <si>
    <t>1 06 06 000 00 0000 110</t>
  </si>
  <si>
    <t>Земельный налог с организаций</t>
  </si>
  <si>
    <t>1 06 06 030 00 0000 110</t>
  </si>
  <si>
    <t>Земельный налог с физических лиц</t>
  </si>
  <si>
    <t>1 06 06 040 00 0000 110</t>
  </si>
  <si>
    <t>ГОСУДАРСТВЕННАЯ ПОШЛИНА</t>
  </si>
  <si>
    <t>1 08 00 000 00 0000 000</t>
  </si>
  <si>
    <t>Государственная пошлина по делам, рассматриваемым в судах общей юрисдикции, мировыми судьями</t>
  </si>
  <si>
    <t>1 08 03 000 01 0000 110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</si>
  <si>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</si>
  <si>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1 08 07 000 01 0000 110</t>
  </si>
  <si>
    <t>070</t>
  </si>
  <si>
    <t>ЗАДОЛЖЕННОСТЬ И ПЕРЕРАСЧЕТЫ ПО ОТМЕНЕННЫМ НАЛОГАМ, СБОРАМ И ИНЫМ ОБЯЗАТЕЛЬНЫМ ПЛАТЕЖАМ</t>
  </si>
  <si>
    <t>1 09 00 000 00 0000 000</t>
  </si>
  <si>
    <t>ДОХОДЫ ОТ ИСПОЛЬЗОВАНИЯ ИМУЩЕСТВА, НАХОДЯЩЕГОСЯ В ГОСУДАРСТВЕННОЙ И МУНИЦИПАЛЬНОЙ СОБСТВЕННОСТИ</t>
  </si>
  <si>
    <t>1 11 00 000 00 0000 000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</si>
  <si>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</si>
  <si>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</si>
  <si>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</si>
  <si>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</si>
  <si>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1 11 05 012 04 0000 120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</si>
  <si>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</si>
  <si>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1 11 05 024 04 0000 120</t>
  </si>
  <si>
    <t>Доходы от сдачи в аренду имущества, составляющего казну городских округов (за исключением земельных участков)</t>
  </si>
  <si>
    <t>1 11 05 074 04 0000 120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</si>
  <si>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</si>
  <si>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1 11 05 300 00 0000 120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</si>
  <si>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</si>
  <si>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</si>
  <si>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</si>
  <si>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1 11 05 324 04 0000 120</t>
  </si>
  <si>
    <t>Платежи от государственных и муниципальных унитарных предприятий</t>
  </si>
  <si>
    <t>1 11 07 000 00 0000 120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</si>
  <si>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</si>
  <si>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1 11 07 014 04 0000 120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</si>
  <si>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</si>
  <si>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</si>
  <si>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</si>
  <si>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</si>
  <si>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временных конструкций и площадок для реализации рассады, саженцев, плодоовощных культур, цветов и сопутствующих товаров на территории Одинцовского городского округа</t>
  </si>
  <si>
    <t>1 11 09 044 04 0006 120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</si>
  <si>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летнего кафе при стационарном предприятии общественного питания в период весенне-летней торговли на территории Одинцовского городского округа)</t>
  </si>
  <si>
    <t>1 11 09 044 04 0007 120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</si>
  <si>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</si>
  <si>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</si>
  <si>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</si>
  <si>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</si>
  <si>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</si>
  <si>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1 11 09 044 04 0005 120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</si>
  <si>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рекламной конструкции)</t>
  </si>
  <si>
    <t>1 11 09 080 04 0002 120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</si>
  <si>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нестационарных торговых объектов)</t>
  </si>
  <si>
    <t>1 11 09 080 04 0004 120</t>
  </si>
  <si>
    <t>ПЛАТЕЖИ ПРИ ПОЛЬЗОВАНИИ ПРИРОДНЫМИ РЕСУРСАМИ</t>
  </si>
  <si>
    <t>1 12 00 000 00 0000 000</t>
  </si>
  <si>
    <t>Плата за негативное воздействие на окружающую среду</t>
  </si>
  <si>
    <t>1 12 01 000 01 0000 120</t>
  </si>
  <si>
    <t>048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</si>
  <si>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</si>
  <si>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1 12 01 010 01 6000 120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</si>
  <si>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</si>
  <si>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</si>
  <si>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</si>
  <si>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</si>
  <si>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</si>
  <si>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1 12 01 042 01 6000 120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</si>
  <si>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</si>
  <si>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1 12 01 070 01 6000 120</t>
  </si>
  <si>
    <t>ДОХОДЫ ОТ ОКАЗАНИЯ ПЛАТНЫХ УСЛУГ И КОМПЕНСАЦИИ ЗАТРАТ ГОСУДАРСТВА</t>
  </si>
  <si>
    <t>1 13 00 000 00 0000 000</t>
  </si>
  <si>
    <t>Доходы от оказания платных услуг (работ)</t>
  </si>
  <si>
    <t>1 13 01 000 00 0000 130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</si>
  <si>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</si>
  <si>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1 13 01 530 04 0000 130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</si>
  <si>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</si>
  <si>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</si>
  <si>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</si>
  <si>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</si>
  <si>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1 13 01 994 04 0020 130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</si>
  <si>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</si>
  <si>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1 13 01 994 04 0001 130</t>
  </si>
  <si>
    <t>Прочие доходы от оказания платных услуг (работ) получателями средств бюджетов городских округов</t>
  </si>
  <si>
    <t>834</t>
  </si>
  <si>
    <t>1 13 01 994 04 0000 130</t>
  </si>
  <si>
    <t>Доходы от компенсации затрат государства</t>
  </si>
  <si>
    <t>1 13 02 000 00 0000 130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</si>
  <si>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</si>
  <si>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1 13 02 064 04 0000 130</t>
  </si>
  <si>
    <t>Прочие доходы от компенсации затрат бюджетов городских округов (дебиторская задолженность прошлых лет)</t>
  </si>
  <si>
    <t>003</t>
  </si>
  <si>
    <t>1 13 02 994 04 0001 130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</si>
  <si>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</si>
  <si>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050</t>
  </si>
  <si>
    <t>1 13 02 994 04 0004 130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</si>
  <si>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</si>
  <si>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051</t>
  </si>
  <si>
    <t>1 13 02 994 04 0003 130</t>
  </si>
  <si>
    <t>Прочие доходы от компенсации затрат бюджетов городских округов (прочие доходы)</t>
  </si>
  <si>
    <t>1 13 02 994 04 0020 130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</si>
  <si>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</si>
  <si>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1 13 02 994 04 0002 130</t>
  </si>
  <si>
    <t>ДОХОДЫ ОТ ПРОДАЖИ МАТЕРИАЛЬНЫХ И НЕМАТЕРИАЛЬНЫХ АКТИВОВ</t>
  </si>
  <si>
    <t>1 14 00 000 00 0000 000</t>
  </si>
  <si>
    <t>Доходы от продажи квартир</t>
  </si>
  <si>
    <t>1 14 01 000 00 0000 410</t>
  </si>
  <si>
    <t>Доходы от продажи квартир, находящихся в собственности городских округов</t>
  </si>
  <si>
    <t>1 14 01 040 04 0000 410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</si>
  <si>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</si>
  <si>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1 14 02 000 00 0000 000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</si>
  <si>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</si>
  <si>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1 14 02 042 04 0000 410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</si>
  <si>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</si>
  <si>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1 14 02 043 04 0000 410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</si>
  <si>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</si>
  <si>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1 14 02 042 04 0000 440</t>
  </si>
  <si>
    <t>Доходы от продажи земельных участков, находящихся в государственной и муниципальной собственности</t>
  </si>
  <si>
    <t>1 14 06 000 00 0000 430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</si>
  <si>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</si>
  <si>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1 14 06 012 04 0000 430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</si>
  <si>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</si>
  <si>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1 14 06 024 04 0000 430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</si>
  <si>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</si>
  <si>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</si>
  <si>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</si>
  <si>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</si>
  <si>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</si>
  <si>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1 14 06 324 04 0000 430</t>
  </si>
  <si>
    <t>ШТРАФЫ, САНКЦИИ, ВОЗМЕЩЕНИЕ УЩЕРБА</t>
  </si>
  <si>
    <t>1 16 00 000 00 0000 000</t>
  </si>
  <si>
    <t>094</t>
  </si>
  <si>
    <t>ПРОЧИЕ НЕНАЛОГОВЫЕ ДОХОДЫ</t>
  </si>
  <si>
    <t>1 17 00 000 00 0000 000</t>
  </si>
  <si>
    <t>Невыясненные поступления</t>
  </si>
  <si>
    <t>1 17 01 000 00 0000 180</t>
  </si>
  <si>
    <t>Прочие неналоговые доходы</t>
  </si>
  <si>
    <t>1 17 05 000 00 0000 180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</si>
  <si>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</si>
  <si>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1 17 05 040 04 0002 180</t>
  </si>
  <si>
    <t>Прочие неналоговые доходы бюджетов городских округов (прочие доходы)</t>
  </si>
  <si>
    <t>1 17 05 040 04 0020 180</t>
  </si>
  <si>
    <t>Прочие неналоговые доходы бюджетов городских округов (плата за вырубку зелёных насаждений)</t>
  </si>
  <si>
    <t>1 17 05 040 04 0001 180</t>
  </si>
  <si>
    <t>Прочие неналоговые доходы бюджетов городских округов (плата за право заключения муниципального контракта)</t>
  </si>
  <si>
    <t>1 17 05 040 04 0003 180</t>
  </si>
  <si>
    <t>Прочие неналоговые доходы бюджетов городских округов (плата за размещение нестационарных торговых объектов)</t>
  </si>
  <si>
    <t>1 17 05 040 04 0004 180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</si>
  <si>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</si>
  <si>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1 17 05 040 04 0005 180</t>
  </si>
  <si>
    <t>Инициативные платежи</t>
  </si>
  <si>
    <t>1 17 15 000 00 0000 150</t>
  </si>
  <si>
    <t>БЕЗВОЗМЕЗДНЫЕ ПОСТУПЛЕНИЯ</t>
  </si>
  <si>
    <t>2 00 00 000 00 0000 000</t>
  </si>
  <si>
    <t>БЕЗВОЗМЕЗДНЫЕ ПОСТУПЛЕНИЯ ОТ ДРУГИХ БЮДЖЕТОВ БЮДЖЕТНОЙ СИСТЕМЫ РОССИЙСКОЙ ФЕДЕРАЦИИ</t>
  </si>
  <si>
    <t>2 02 00 000 00 0000 000</t>
  </si>
  <si>
    <t>Дотации бюджетам бюджетной системы Российской Федерации</t>
  </si>
  <si>
    <t>2 02 10 000 00 0000 150</t>
  </si>
  <si>
    <t>Субсидии бюджетам бюджетной системы Российской Федерации (межбюджетные субсидии)</t>
  </si>
  <si>
    <t>2 02 20 000 00 0000 150</t>
  </si>
  <si>
    <t>Субвенции бюджетам бюджетной системы Российской Федерации</t>
  </si>
  <si>
    <t>2 02 30 000 00 0000 150</t>
  </si>
  <si>
    <t>Иные межбюджетные трансферты</t>
  </si>
  <si>
    <t>2 02 40 000 00 0000 150</t>
  </si>
  <si>
    <t>ПРОЧИЕ БЕЗВОЗМЕЗДНЫЕ ПОСТУПЛЕНИЯ</t>
  </si>
  <si>
    <t>2 07 00 000 00 0000 000</t>
  </si>
  <si>
    <t>Прочие безвозмездные поступления в бюджеты городских округов</t>
  </si>
  <si>
    <t>2 07 04 000 04 0000 150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</si>
  <si>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</si>
  <si>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</si>
  <si>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</si>
  <si>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2 19 00 000 00 0000 000</t>
  </si>
  <si>
    <t>Итог</t>
  </si>
  <si>
    <t>Исполнение за 1 полугодие 2021</t>
  </si>
  <si>
    <t>Исполнение за 1 полугодие 2020</t>
  </si>
  <si>
    <t>План на 2021 год</t>
  </si>
  <si>
    <t>План на 2020 год</t>
  </si>
  <si>
    <t>Октлонение исполнения 1 полугодия 2020 от 1 полугодия 2021</t>
  </si>
  <si>
    <t>% исполнения плана 2020</t>
  </si>
  <si>
    <t>% исполнения плана 2021</t>
  </si>
  <si>
    <t>8=6-4</t>
  </si>
  <si>
    <t>9=7-5</t>
  </si>
  <si>
    <t>Отклонение плана 2020 от 2021</t>
  </si>
  <si>
    <t>ИСПОЛНЕНИЕ БЮДЖЕТА ОДИНЦОВСКОГО ГОРОДСКОГО ОКРУГА МОСКОВСКОЙ ОБЛАСТИ ПО ДОХОДАМ В РАЗРЕЗЕ ВИДОВ ДОХОДОВ ЗА 1 ПОЛУГОДИЕ 2021 ГОДА В СРАВНЕНИИ С
 1 ПОЛУГОДИЕМ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</si>
</sst>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0]#,##0,;[Red][&lt;=-500]\-#,##0,;#,##0,"/>
  </numFmts>
  <fonts count="7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vertical="center" wrapText="1"/>
    </xf>
    <xf numFmtId="0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 wrapText="1"/>
    </xf>
    <xf numFmtId="0" fontId="2" fillId="0" borderId="14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/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tabSelected="1" topLeftCell="A103" workbookViewId="0">
      <selection activeCell="P6" sqref="P6"/>
    </sheetView>
  </sheetViews>
  <sheetFormatPr defaultRowHeight="15" x14ac:dyDescent="0.25"/>
  <cols>
    <col min="1" max="1" width="5.85546875" bestFit="1" customWidth="1"/>
    <col min="2" max="2" width="18.42578125" bestFit="1" customWidth="1"/>
    <col min="3" max="8" width="10.7109375" customWidth="1"/>
    <col min="9" max="9" width="11.7109375" bestFit="1" customWidth="1"/>
    <col min="10" max="11" width="10.7109375" customWidth="1"/>
    <col min="12" max="12" width="12.5703125" customWidth="1"/>
    <col min="13" max="13" width="12.28515625" customWidth="1"/>
    <col min="14" max="14" width="15.140625" customWidth="1"/>
    <col min="15" max="15" width="12.28515625" customWidth="1"/>
    <col min="16" max="16" width="12.42578125" bestFit="1" customWidth="1"/>
  </cols>
  <sheetData>
    <row r="1" spans="1:16" x14ac:dyDescent="0.25">
      <c r="A1" s="7"/>
      <c r="B1" s="7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0" customHeight="1" x14ac:dyDescent="0.25">
      <c r="A2" s="32" t="s">
        <v>226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</row>
    <row r="4" spans="1:16" ht="135.75" customHeight="1" x14ac:dyDescent="0.25">
      <c r="A4" s="17" t="s">
        <v>1</v>
      </c>
      <c r="B4" s="18" t="s">
        <v>2</v>
      </c>
      <c r="C4" s="29" t="s">
        <v>0</v>
      </c>
      <c r="D4" s="30"/>
      <c r="E4" s="30"/>
      <c r="F4" s="30"/>
      <c r="G4" s="30"/>
      <c r="H4" s="31"/>
      <c r="I4" s="11" t="s">
        <v>219</v>
      </c>
      <c r="J4" s="5" t="s">
        <v>217</v>
      </c>
      <c r="K4" s="11" t="s">
        <v>218</v>
      </c>
      <c r="L4" s="5" t="s">
        <v>216</v>
      </c>
      <c r="M4" s="11" t="s">
        <v>225</v>
      </c>
      <c r="N4" s="11" t="s">
        <v>220</v>
      </c>
      <c r="O4" s="11" t="s">
        <v>221</v>
      </c>
      <c r="P4" s="11" t="s">
        <v>222</v>
      </c>
    </row>
    <row r="5" spans="1:16" ht="15" customHeight="1" thickBot="1" x14ac:dyDescent="0.3">
      <c r="A5" s="5">
        <v>1</v>
      </c>
      <c r="B5" s="5">
        <v>2</v>
      </c>
      <c r="C5" s="47">
        <v>3</v>
      </c>
      <c r="D5" s="47"/>
      <c r="E5" s="47"/>
      <c r="F5" s="47"/>
      <c r="G5" s="47"/>
      <c r="H5" s="47"/>
      <c r="I5" s="5">
        <v>4</v>
      </c>
      <c r="J5" s="5">
        <v>5</v>
      </c>
      <c r="K5" s="5">
        <v>6</v>
      </c>
      <c r="L5" s="5">
        <v>7</v>
      </c>
      <c r="M5" s="5" t="s">
        <v>223</v>
      </c>
      <c r="N5" s="5" t="s">
        <v>224</v>
      </c>
      <c r="O5" s="5">
        <v>10</v>
      </c>
      <c r="P5" s="5">
        <v>11</v>
      </c>
    </row>
    <row r="6" spans="1:16" ht="15" customHeight="1" x14ac:dyDescent="0.25">
      <c r="A6" s="14" t="s">
        <v>4</v>
      </c>
      <c r="B6" s="14" t="s">
        <v>5</v>
      </c>
      <c r="C6" s="48" t="s">
        <v>3</v>
      </c>
      <c r="D6" s="49"/>
      <c r="E6" s="49"/>
      <c r="F6" s="49"/>
      <c r="G6" s="49"/>
      <c r="H6" s="50"/>
      <c r="I6" s="21">
        <v>11175593000</v>
      </c>
      <c r="J6" s="15">
        <v>4516429399.0200005</v>
      </c>
      <c r="K6" s="12">
        <v>12441011403</v>
      </c>
      <c r="L6" s="15">
        <v>5776107811.1400003</v>
      </c>
      <c r="M6" s="21">
        <f>K6-I6</f>
        <v>1265418403</v>
      </c>
      <c r="N6" s="21">
        <f>L6-J6</f>
        <v>1259678412.1199999</v>
      </c>
      <c r="O6" s="22">
        <f>J6/I6*100</f>
        <v>40.41333107800186</v>
      </c>
      <c r="P6" s="22">
        <f>L6/K6*100</f>
        <v>46.427960107384528</v>
      </c>
    </row>
    <row r="7" spans="1:16" ht="15" customHeight="1" x14ac:dyDescent="0.25">
      <c r="A7" s="4" t="s">
        <v>4</v>
      </c>
      <c r="B7" s="4" t="s">
        <v>7</v>
      </c>
      <c r="C7" s="36" t="s">
        <v>6</v>
      </c>
      <c r="D7" s="37"/>
      <c r="E7" s="37"/>
      <c r="F7" s="37"/>
      <c r="G7" s="37"/>
      <c r="H7" s="38"/>
      <c r="I7" s="2">
        <v>3045087000</v>
      </c>
      <c r="J7" s="3">
        <v>1041681976.89</v>
      </c>
      <c r="K7" s="2">
        <v>3810582000</v>
      </c>
      <c r="L7" s="3">
        <v>1605364903.72</v>
      </c>
      <c r="M7" s="2">
        <f t="shared" ref="M7:M21" si="0">K7-I7</f>
        <v>765495000</v>
      </c>
      <c r="N7" s="2">
        <f t="shared" ref="N7:N21" si="1">L7-J7</f>
        <v>563682926.83000004</v>
      </c>
      <c r="O7" s="19">
        <f t="shared" ref="O7:O21" si="2">J7/I7*100</f>
        <v>34.208611343124183</v>
      </c>
      <c r="P7" s="19">
        <f t="shared" ref="P7:P21" si="3">L7/K7*100</f>
        <v>42.129126304590741</v>
      </c>
    </row>
    <row r="8" spans="1:16" ht="15" customHeight="1" x14ac:dyDescent="0.25">
      <c r="A8" s="4" t="s">
        <v>4</v>
      </c>
      <c r="B8" s="4" t="s">
        <v>9</v>
      </c>
      <c r="C8" s="36" t="s">
        <v>8</v>
      </c>
      <c r="D8" s="37"/>
      <c r="E8" s="37"/>
      <c r="F8" s="37"/>
      <c r="G8" s="37"/>
      <c r="H8" s="38"/>
      <c r="I8" s="2">
        <v>3045087000</v>
      </c>
      <c r="J8" s="3">
        <v>1041681976.89</v>
      </c>
      <c r="K8" s="2">
        <v>3810582000</v>
      </c>
      <c r="L8" s="3">
        <v>1605364903.72</v>
      </c>
      <c r="M8" s="2">
        <f t="shared" si="0"/>
        <v>765495000</v>
      </c>
      <c r="N8" s="2">
        <f t="shared" si="1"/>
        <v>563682926.83000004</v>
      </c>
      <c r="O8" s="19">
        <f t="shared" si="2"/>
        <v>34.208611343124183</v>
      </c>
      <c r="P8" s="19">
        <f t="shared" si="3"/>
        <v>42.129126304590741</v>
      </c>
    </row>
    <row r="9" spans="1:16" ht="45.75" customHeight="1" x14ac:dyDescent="0.25">
      <c r="A9" s="1" t="s">
        <v>4</v>
      </c>
      <c r="B9" s="1" t="s">
        <v>11</v>
      </c>
      <c r="C9" s="44" t="s">
        <v>10</v>
      </c>
      <c r="D9" s="45"/>
      <c r="E9" s="45"/>
      <c r="F9" s="45"/>
      <c r="G9" s="45"/>
      <c r="H9" s="46"/>
      <c r="I9" s="26">
        <v>2261063000</v>
      </c>
      <c r="J9" s="25">
        <v>1014647273.08</v>
      </c>
      <c r="K9" s="26">
        <v>2945214000</v>
      </c>
      <c r="L9" s="25">
        <v>1308205606.46</v>
      </c>
      <c r="M9" s="26">
        <f t="shared" si="0"/>
        <v>684151000</v>
      </c>
      <c r="N9" s="26">
        <f t="shared" si="1"/>
        <v>293558333.38</v>
      </c>
      <c r="O9" s="27">
        <f t="shared" si="2"/>
        <v>44.874790002755347</v>
      </c>
      <c r="P9" s="27">
        <f t="shared" si="3"/>
        <v>44.418015344895146</v>
      </c>
    </row>
    <row r="10" spans="1:16" ht="57" customHeight="1" x14ac:dyDescent="0.25">
      <c r="A10" s="1" t="s">
        <v>4</v>
      </c>
      <c r="B10" s="1" t="s">
        <v>13</v>
      </c>
      <c r="C10" s="44" t="s">
        <v>12</v>
      </c>
      <c r="D10" s="45"/>
      <c r="E10" s="45"/>
      <c r="F10" s="45"/>
      <c r="G10" s="45"/>
      <c r="H10" s="46"/>
      <c r="I10" s="26">
        <v>0</v>
      </c>
      <c r="J10" s="25">
        <v>4100630.66</v>
      </c>
      <c r="K10" s="26">
        <v>0</v>
      </c>
      <c r="L10" s="25">
        <v>10703571.68</v>
      </c>
      <c r="M10" s="26">
        <f t="shared" si="0"/>
        <v>0</v>
      </c>
      <c r="N10" s="26">
        <f t="shared" si="1"/>
        <v>6602941.0199999996</v>
      </c>
      <c r="O10" s="27" t="e">
        <f t="shared" si="2"/>
        <v>#DIV/0!</v>
      </c>
      <c r="P10" s="27" t="e">
        <f t="shared" si="3"/>
        <v>#DIV/0!</v>
      </c>
    </row>
    <row r="11" spans="1:16" ht="23.25" customHeight="1" x14ac:dyDescent="0.25">
      <c r="A11" s="1" t="s">
        <v>4</v>
      </c>
      <c r="B11" s="1" t="s">
        <v>15</v>
      </c>
      <c r="C11" s="44" t="s">
        <v>14</v>
      </c>
      <c r="D11" s="45"/>
      <c r="E11" s="45"/>
      <c r="F11" s="45"/>
      <c r="G11" s="45"/>
      <c r="H11" s="46"/>
      <c r="I11" s="26">
        <v>767392000</v>
      </c>
      <c r="J11" s="25">
        <v>22933164.649999999</v>
      </c>
      <c r="K11" s="26">
        <v>784283000</v>
      </c>
      <c r="L11" s="25">
        <v>188424592.00999999</v>
      </c>
      <c r="M11" s="26">
        <f t="shared" si="0"/>
        <v>16891000</v>
      </c>
      <c r="N11" s="26">
        <f t="shared" si="1"/>
        <v>165491427.35999998</v>
      </c>
      <c r="O11" s="27">
        <f t="shared" si="2"/>
        <v>2.9884550073495681</v>
      </c>
      <c r="P11" s="27">
        <f t="shared" si="3"/>
        <v>24.025076663653298</v>
      </c>
    </row>
    <row r="12" spans="1:16" ht="34.5" customHeight="1" x14ac:dyDescent="0.25">
      <c r="A12" s="1" t="s">
        <v>4</v>
      </c>
      <c r="B12" s="1" t="s">
        <v>17</v>
      </c>
      <c r="C12" s="44" t="s">
        <v>16</v>
      </c>
      <c r="D12" s="45"/>
      <c r="E12" s="45"/>
      <c r="F12" s="45"/>
      <c r="G12" s="45"/>
      <c r="H12" s="46"/>
      <c r="I12" s="26">
        <v>16632000</v>
      </c>
      <c r="J12" s="25">
        <v>908.5</v>
      </c>
      <c r="K12" s="26">
        <v>363000</v>
      </c>
      <c r="L12" s="25">
        <v>362760.45</v>
      </c>
      <c r="M12" s="26">
        <f t="shared" si="0"/>
        <v>-16269000</v>
      </c>
      <c r="N12" s="26">
        <f t="shared" si="1"/>
        <v>361851.95</v>
      </c>
      <c r="O12" s="27">
        <f t="shared" si="2"/>
        <v>5.4623617123617119E-3</v>
      </c>
      <c r="P12" s="27">
        <f t="shared" si="3"/>
        <v>99.934008264462818</v>
      </c>
    </row>
    <row r="13" spans="1:16" ht="57" customHeight="1" x14ac:dyDescent="0.25">
      <c r="A13" s="1" t="s">
        <v>4</v>
      </c>
      <c r="B13" s="1" t="s">
        <v>19</v>
      </c>
      <c r="C13" s="44" t="s">
        <v>18</v>
      </c>
      <c r="D13" s="45"/>
      <c r="E13" s="45"/>
      <c r="F13" s="45"/>
      <c r="G13" s="45"/>
      <c r="H13" s="46"/>
      <c r="I13" s="26">
        <v>0</v>
      </c>
      <c r="J13" s="25">
        <v>0</v>
      </c>
      <c r="K13" s="26">
        <v>80722000</v>
      </c>
      <c r="L13" s="25">
        <v>97668373.120000005</v>
      </c>
      <c r="M13" s="26">
        <f t="shared" si="0"/>
        <v>80722000</v>
      </c>
      <c r="N13" s="26">
        <f t="shared" si="1"/>
        <v>97668373.120000005</v>
      </c>
      <c r="O13" s="27" t="e">
        <f t="shared" si="2"/>
        <v>#DIV/0!</v>
      </c>
      <c r="P13" s="27">
        <f t="shared" si="3"/>
        <v>120.99350006194098</v>
      </c>
    </row>
    <row r="14" spans="1:16" ht="23.25" customHeight="1" x14ac:dyDescent="0.25">
      <c r="A14" s="4" t="s">
        <v>4</v>
      </c>
      <c r="B14" s="4" t="s">
        <v>21</v>
      </c>
      <c r="C14" s="36" t="s">
        <v>20</v>
      </c>
      <c r="D14" s="37"/>
      <c r="E14" s="37"/>
      <c r="F14" s="37"/>
      <c r="G14" s="37"/>
      <c r="H14" s="38"/>
      <c r="I14" s="2">
        <v>66036000</v>
      </c>
      <c r="J14" s="3">
        <v>32699899.98</v>
      </c>
      <c r="K14" s="2">
        <v>75502000</v>
      </c>
      <c r="L14" s="3">
        <v>35519135.170000002</v>
      </c>
      <c r="M14" s="2">
        <f t="shared" si="0"/>
        <v>9466000</v>
      </c>
      <c r="N14" s="2">
        <f t="shared" si="1"/>
        <v>2819235.1900000013</v>
      </c>
      <c r="O14" s="19">
        <f t="shared" si="2"/>
        <v>49.518293021988008</v>
      </c>
      <c r="P14" s="19">
        <f t="shared" si="3"/>
        <v>47.043965947921912</v>
      </c>
    </row>
    <row r="15" spans="1:16" ht="45.75" customHeight="1" x14ac:dyDescent="0.25">
      <c r="A15" s="1" t="s">
        <v>4</v>
      </c>
      <c r="B15" s="1" t="s">
        <v>23</v>
      </c>
      <c r="C15" s="44" t="s">
        <v>22</v>
      </c>
      <c r="D15" s="45"/>
      <c r="E15" s="45"/>
      <c r="F15" s="45"/>
      <c r="G15" s="45"/>
      <c r="H15" s="46"/>
      <c r="I15" s="26">
        <v>30428000</v>
      </c>
      <c r="J15" s="25">
        <v>15492584.210000001</v>
      </c>
      <c r="K15" s="26">
        <v>34668000</v>
      </c>
      <c r="L15" s="25">
        <v>16061942.789999999</v>
      </c>
      <c r="M15" s="26">
        <f t="shared" si="0"/>
        <v>4240000</v>
      </c>
      <c r="N15" s="26">
        <f t="shared" si="1"/>
        <v>569358.57999999821</v>
      </c>
      <c r="O15" s="27">
        <f t="shared" si="2"/>
        <v>50.91555215590904</v>
      </c>
      <c r="P15" s="27">
        <f t="shared" si="3"/>
        <v>46.330745327102804</v>
      </c>
    </row>
    <row r="16" spans="1:16" ht="45.75" customHeight="1" x14ac:dyDescent="0.25">
      <c r="A16" s="1" t="s">
        <v>4</v>
      </c>
      <c r="B16" s="1" t="s">
        <v>25</v>
      </c>
      <c r="C16" s="44" t="s">
        <v>24</v>
      </c>
      <c r="D16" s="45"/>
      <c r="E16" s="45"/>
      <c r="F16" s="45"/>
      <c r="G16" s="45"/>
      <c r="H16" s="46"/>
      <c r="I16" s="26">
        <v>218000</v>
      </c>
      <c r="J16" s="25">
        <v>101364.75</v>
      </c>
      <c r="K16" s="26">
        <v>198000</v>
      </c>
      <c r="L16" s="25">
        <v>120994.56</v>
      </c>
      <c r="M16" s="26">
        <f t="shared" si="0"/>
        <v>-20000</v>
      </c>
      <c r="N16" s="26">
        <f t="shared" si="1"/>
        <v>19629.809999999998</v>
      </c>
      <c r="O16" s="27">
        <f t="shared" si="2"/>
        <v>46.497591743119266</v>
      </c>
      <c r="P16" s="27">
        <f t="shared" si="3"/>
        <v>61.108363636363642</v>
      </c>
    </row>
    <row r="17" spans="1:16" ht="45.75" customHeight="1" x14ac:dyDescent="0.25">
      <c r="A17" s="1" t="s">
        <v>4</v>
      </c>
      <c r="B17" s="1" t="s">
        <v>27</v>
      </c>
      <c r="C17" s="44" t="s">
        <v>26</v>
      </c>
      <c r="D17" s="45"/>
      <c r="E17" s="45"/>
      <c r="F17" s="45"/>
      <c r="G17" s="45"/>
      <c r="H17" s="46"/>
      <c r="I17" s="26">
        <v>40886000</v>
      </c>
      <c r="J17" s="25">
        <v>20189508.5</v>
      </c>
      <c r="K17" s="26">
        <v>45603000</v>
      </c>
      <c r="L17" s="25">
        <v>22334269.129999999</v>
      </c>
      <c r="M17" s="26">
        <f t="shared" si="0"/>
        <v>4717000</v>
      </c>
      <c r="N17" s="26">
        <f t="shared" si="1"/>
        <v>2144760.629999999</v>
      </c>
      <c r="O17" s="27">
        <f t="shared" si="2"/>
        <v>49.380004157902462</v>
      </c>
      <c r="P17" s="27">
        <f t="shared" si="3"/>
        <v>48.975438304497509</v>
      </c>
    </row>
    <row r="18" spans="1:16" ht="45.75" customHeight="1" x14ac:dyDescent="0.25">
      <c r="A18" s="1" t="s">
        <v>4</v>
      </c>
      <c r="B18" s="1" t="s">
        <v>29</v>
      </c>
      <c r="C18" s="44" t="s">
        <v>28</v>
      </c>
      <c r="D18" s="45"/>
      <c r="E18" s="45"/>
      <c r="F18" s="45"/>
      <c r="G18" s="45"/>
      <c r="H18" s="46"/>
      <c r="I18" s="26">
        <v>-5496000</v>
      </c>
      <c r="J18" s="25">
        <v>-3083557.48</v>
      </c>
      <c r="K18" s="26">
        <v>-4967000</v>
      </c>
      <c r="L18" s="25">
        <v>-2998071.31</v>
      </c>
      <c r="M18" s="26">
        <f t="shared" si="0"/>
        <v>529000</v>
      </c>
      <c r="N18" s="26">
        <f t="shared" si="1"/>
        <v>85486.169999999925</v>
      </c>
      <c r="O18" s="27">
        <f t="shared" si="2"/>
        <v>56.105485443959246</v>
      </c>
      <c r="P18" s="27">
        <f t="shared" si="3"/>
        <v>60.359800885846596</v>
      </c>
    </row>
    <row r="19" spans="1:16" ht="15" customHeight="1" x14ac:dyDescent="0.25">
      <c r="A19" s="4" t="s">
        <v>4</v>
      </c>
      <c r="B19" s="4" t="s">
        <v>31</v>
      </c>
      <c r="C19" s="36" t="s">
        <v>30</v>
      </c>
      <c r="D19" s="37"/>
      <c r="E19" s="37"/>
      <c r="F19" s="37"/>
      <c r="G19" s="37"/>
      <c r="H19" s="38"/>
      <c r="I19" s="2">
        <v>1716547000</v>
      </c>
      <c r="J19" s="3">
        <v>830722436.13</v>
      </c>
      <c r="K19" s="2">
        <v>2365256000</v>
      </c>
      <c r="L19" s="3">
        <v>1245367736.9300001</v>
      </c>
      <c r="M19" s="2">
        <f t="shared" si="0"/>
        <v>648709000</v>
      </c>
      <c r="N19" s="2">
        <f t="shared" si="1"/>
        <v>414645300.80000007</v>
      </c>
      <c r="O19" s="19">
        <f t="shared" si="2"/>
        <v>48.394971773566354</v>
      </c>
      <c r="P19" s="19">
        <f t="shared" si="3"/>
        <v>52.652555872598995</v>
      </c>
    </row>
    <row r="20" spans="1:16" s="28" customFormat="1" ht="23.25" customHeight="1" x14ac:dyDescent="0.25">
      <c r="A20" s="24" t="s">
        <v>4</v>
      </c>
      <c r="B20" s="24" t="s">
        <v>33</v>
      </c>
      <c r="C20" s="39" t="s">
        <v>32</v>
      </c>
      <c r="D20" s="40"/>
      <c r="E20" s="40"/>
      <c r="F20" s="40"/>
      <c r="G20" s="40"/>
      <c r="H20" s="41"/>
      <c r="I20" s="26">
        <v>1448944000</v>
      </c>
      <c r="J20" s="25">
        <v>682681569.47000003</v>
      </c>
      <c r="K20" s="26">
        <v>2129149000</v>
      </c>
      <c r="L20" s="25">
        <v>1062180275.1900001</v>
      </c>
      <c r="M20" s="26">
        <f t="shared" si="0"/>
        <v>680205000</v>
      </c>
      <c r="N20" s="26">
        <f t="shared" si="1"/>
        <v>379498705.72000003</v>
      </c>
      <c r="O20" s="27">
        <f t="shared" si="2"/>
        <v>47.115800850136374</v>
      </c>
      <c r="P20" s="27">
        <f t="shared" si="3"/>
        <v>49.887550152196958</v>
      </c>
    </row>
    <row r="21" spans="1:16" s="28" customFormat="1" ht="15" customHeight="1" x14ac:dyDescent="0.25">
      <c r="A21" s="24" t="s">
        <v>4</v>
      </c>
      <c r="B21" s="24" t="s">
        <v>35</v>
      </c>
      <c r="C21" s="39" t="s">
        <v>34</v>
      </c>
      <c r="D21" s="40"/>
      <c r="E21" s="40"/>
      <c r="F21" s="40"/>
      <c r="G21" s="40"/>
      <c r="H21" s="41"/>
      <c r="I21" s="26">
        <v>184494000</v>
      </c>
      <c r="J21" s="25">
        <v>93220388.959999993</v>
      </c>
      <c r="K21" s="26">
        <v>49804000</v>
      </c>
      <c r="L21" s="25">
        <v>48140517.049999997</v>
      </c>
      <c r="M21" s="26">
        <f t="shared" si="0"/>
        <v>-134690000</v>
      </c>
      <c r="N21" s="26">
        <f t="shared" si="1"/>
        <v>-45079871.909999996</v>
      </c>
      <c r="O21" s="27">
        <f t="shared" si="2"/>
        <v>50.527599249840108</v>
      </c>
      <c r="P21" s="27">
        <f t="shared" si="3"/>
        <v>96.659941068990435</v>
      </c>
    </row>
    <row r="22" spans="1:16" s="28" customFormat="1" ht="15" customHeight="1" x14ac:dyDescent="0.25">
      <c r="A22" s="24" t="s">
        <v>4</v>
      </c>
      <c r="B22" s="24" t="s">
        <v>37</v>
      </c>
      <c r="C22" s="39" t="s">
        <v>36</v>
      </c>
      <c r="D22" s="40"/>
      <c r="E22" s="40"/>
      <c r="F22" s="40"/>
      <c r="G22" s="40"/>
      <c r="H22" s="41"/>
      <c r="I22" s="26">
        <v>-1669000</v>
      </c>
      <c r="J22" s="25">
        <v>-1932016</v>
      </c>
      <c r="K22" s="26">
        <v>0</v>
      </c>
      <c r="L22" s="25">
        <v>112357.4</v>
      </c>
      <c r="M22" s="26">
        <f t="shared" ref="M22:M32" si="4">K22-I22</f>
        <v>1669000</v>
      </c>
      <c r="N22" s="26">
        <f t="shared" ref="N22:N32" si="5">L22-J22</f>
        <v>2044373.4</v>
      </c>
      <c r="O22" s="27">
        <f t="shared" ref="O22:O32" si="6">J22/I22*100</f>
        <v>115.75889754343918</v>
      </c>
      <c r="P22" s="27" t="e">
        <f t="shared" ref="P22:P32" si="7">L22/K22*100</f>
        <v>#DIV/0!</v>
      </c>
    </row>
    <row r="23" spans="1:16" s="28" customFormat="1" ht="23.25" customHeight="1" x14ac:dyDescent="0.25">
      <c r="A23" s="24" t="s">
        <v>4</v>
      </c>
      <c r="B23" s="24" t="s">
        <v>39</v>
      </c>
      <c r="C23" s="39" t="s">
        <v>38</v>
      </c>
      <c r="D23" s="40"/>
      <c r="E23" s="40"/>
      <c r="F23" s="40"/>
      <c r="G23" s="40"/>
      <c r="H23" s="41"/>
      <c r="I23" s="26">
        <v>84778000</v>
      </c>
      <c r="J23" s="25">
        <v>56752493.700000003</v>
      </c>
      <c r="K23" s="26">
        <v>186303000</v>
      </c>
      <c r="L23" s="25">
        <v>134934587.28999999</v>
      </c>
      <c r="M23" s="26">
        <f t="shared" si="4"/>
        <v>101525000</v>
      </c>
      <c r="N23" s="26">
        <f t="shared" si="5"/>
        <v>78182093.589999989</v>
      </c>
      <c r="O23" s="27">
        <f t="shared" si="6"/>
        <v>66.942477647502898</v>
      </c>
      <c r="P23" s="27">
        <f t="shared" si="7"/>
        <v>72.427490319533234</v>
      </c>
    </row>
    <row r="24" spans="1:16" ht="15" customHeight="1" x14ac:dyDescent="0.25">
      <c r="A24" s="4" t="s">
        <v>4</v>
      </c>
      <c r="B24" s="4" t="s">
        <v>41</v>
      </c>
      <c r="C24" s="36" t="s">
        <v>40</v>
      </c>
      <c r="D24" s="37"/>
      <c r="E24" s="37"/>
      <c r="F24" s="37"/>
      <c r="G24" s="37"/>
      <c r="H24" s="38"/>
      <c r="I24" s="2">
        <v>3972820000</v>
      </c>
      <c r="J24" s="3">
        <v>1362909935.6500001</v>
      </c>
      <c r="K24" s="2">
        <v>4084261000</v>
      </c>
      <c r="L24" s="3">
        <v>1577211894.26</v>
      </c>
      <c r="M24" s="2">
        <f t="shared" si="4"/>
        <v>111441000</v>
      </c>
      <c r="N24" s="2">
        <f t="shared" si="5"/>
        <v>214301958.6099999</v>
      </c>
      <c r="O24" s="19">
        <f t="shared" si="6"/>
        <v>34.305856687441164</v>
      </c>
      <c r="P24" s="19">
        <f t="shared" si="7"/>
        <v>38.616824298447142</v>
      </c>
    </row>
    <row r="25" spans="1:16" s="28" customFormat="1" ht="15" customHeight="1" x14ac:dyDescent="0.25">
      <c r="A25" s="24" t="s">
        <v>4</v>
      </c>
      <c r="B25" s="24" t="s">
        <v>43</v>
      </c>
      <c r="C25" s="39" t="s">
        <v>42</v>
      </c>
      <c r="D25" s="40"/>
      <c r="E25" s="40"/>
      <c r="F25" s="40"/>
      <c r="G25" s="40"/>
      <c r="H25" s="41"/>
      <c r="I25" s="26">
        <v>611970000</v>
      </c>
      <c r="J25" s="25">
        <v>80183165.280000001</v>
      </c>
      <c r="K25" s="26">
        <v>717018000</v>
      </c>
      <c r="L25" s="25">
        <v>93156164.129999995</v>
      </c>
      <c r="M25" s="26">
        <f t="shared" si="4"/>
        <v>105048000</v>
      </c>
      <c r="N25" s="26">
        <f t="shared" si="5"/>
        <v>12972998.849999994</v>
      </c>
      <c r="O25" s="27">
        <f t="shared" si="6"/>
        <v>13.102466669934801</v>
      </c>
      <c r="P25" s="27">
        <f t="shared" si="7"/>
        <v>12.992165347313456</v>
      </c>
    </row>
    <row r="26" spans="1:16" ht="15" customHeight="1" x14ac:dyDescent="0.25">
      <c r="A26" s="4" t="s">
        <v>4</v>
      </c>
      <c r="B26" s="4" t="s">
        <v>45</v>
      </c>
      <c r="C26" s="36" t="s">
        <v>44</v>
      </c>
      <c r="D26" s="37"/>
      <c r="E26" s="37"/>
      <c r="F26" s="37"/>
      <c r="G26" s="37"/>
      <c r="H26" s="38"/>
      <c r="I26" s="2">
        <v>3360850000</v>
      </c>
      <c r="J26" s="3">
        <v>1282726770.3699999</v>
      </c>
      <c r="K26" s="2">
        <v>3367243000</v>
      </c>
      <c r="L26" s="3">
        <v>1484055730.1300001</v>
      </c>
      <c r="M26" s="2">
        <f t="shared" si="4"/>
        <v>6393000</v>
      </c>
      <c r="N26" s="2">
        <f t="shared" si="5"/>
        <v>201328959.76000023</v>
      </c>
      <c r="O26" s="19">
        <f t="shared" si="6"/>
        <v>38.166736699644431</v>
      </c>
      <c r="P26" s="19">
        <f t="shared" si="7"/>
        <v>44.073318442714118</v>
      </c>
    </row>
    <row r="27" spans="1:16" ht="15" customHeight="1" x14ac:dyDescent="0.25">
      <c r="A27" s="1" t="s">
        <v>4</v>
      </c>
      <c r="B27" s="1" t="s">
        <v>47</v>
      </c>
      <c r="C27" s="44" t="s">
        <v>46</v>
      </c>
      <c r="D27" s="45"/>
      <c r="E27" s="45"/>
      <c r="F27" s="45"/>
      <c r="G27" s="45"/>
      <c r="H27" s="46"/>
      <c r="I27" s="26">
        <v>2178698000</v>
      </c>
      <c r="J27" s="25">
        <v>1112599915.26</v>
      </c>
      <c r="K27" s="26">
        <v>2123633000</v>
      </c>
      <c r="L27" s="25">
        <v>1318954935.72</v>
      </c>
      <c r="M27" s="26">
        <f t="shared" si="4"/>
        <v>-55065000</v>
      </c>
      <c r="N27" s="26">
        <f t="shared" si="5"/>
        <v>206355020.46000004</v>
      </c>
      <c r="O27" s="27">
        <f t="shared" si="6"/>
        <v>51.067193124517487</v>
      </c>
      <c r="P27" s="27">
        <f t="shared" si="7"/>
        <v>62.108421545530703</v>
      </c>
    </row>
    <row r="28" spans="1:16" ht="15" customHeight="1" x14ac:dyDescent="0.25">
      <c r="A28" s="1" t="s">
        <v>4</v>
      </c>
      <c r="B28" s="1" t="s">
        <v>49</v>
      </c>
      <c r="C28" s="44" t="s">
        <v>48</v>
      </c>
      <c r="D28" s="45"/>
      <c r="E28" s="45"/>
      <c r="F28" s="45"/>
      <c r="G28" s="45"/>
      <c r="H28" s="46"/>
      <c r="I28" s="26">
        <v>1182152000</v>
      </c>
      <c r="J28" s="25">
        <v>170126855.11000001</v>
      </c>
      <c r="K28" s="26">
        <v>1243610000</v>
      </c>
      <c r="L28" s="25">
        <v>165100794.41</v>
      </c>
      <c r="M28" s="26">
        <f t="shared" si="4"/>
        <v>61458000</v>
      </c>
      <c r="N28" s="26">
        <f t="shared" si="5"/>
        <v>-5026060.7000000179</v>
      </c>
      <c r="O28" s="27">
        <f t="shared" si="6"/>
        <v>14.391284294236275</v>
      </c>
      <c r="P28" s="27">
        <f t="shared" si="7"/>
        <v>13.275930107509589</v>
      </c>
    </row>
    <row r="29" spans="1:16" ht="15" customHeight="1" x14ac:dyDescent="0.25">
      <c r="A29" s="4" t="s">
        <v>4</v>
      </c>
      <c r="B29" s="4" t="s">
        <v>51</v>
      </c>
      <c r="C29" s="36" t="s">
        <v>50</v>
      </c>
      <c r="D29" s="37"/>
      <c r="E29" s="37"/>
      <c r="F29" s="37"/>
      <c r="G29" s="37"/>
      <c r="H29" s="38"/>
      <c r="I29" s="2">
        <v>87064000</v>
      </c>
      <c r="J29" s="3">
        <v>38834677.409999996</v>
      </c>
      <c r="K29" s="2">
        <v>96758000</v>
      </c>
      <c r="L29" s="3">
        <v>45753413.810000002</v>
      </c>
      <c r="M29" s="2">
        <f t="shared" si="4"/>
        <v>9694000</v>
      </c>
      <c r="N29" s="2">
        <f t="shared" si="5"/>
        <v>6918736.400000006</v>
      </c>
      <c r="O29" s="19">
        <f t="shared" si="6"/>
        <v>44.604747553523836</v>
      </c>
      <c r="P29" s="19">
        <f t="shared" si="7"/>
        <v>47.286440201327025</v>
      </c>
    </row>
    <row r="30" spans="1:16" s="28" customFormat="1" ht="23.25" customHeight="1" x14ac:dyDescent="0.25">
      <c r="A30" s="24" t="s">
        <v>4</v>
      </c>
      <c r="B30" s="24" t="s">
        <v>53</v>
      </c>
      <c r="C30" s="39" t="s">
        <v>52</v>
      </c>
      <c r="D30" s="40"/>
      <c r="E30" s="40"/>
      <c r="F30" s="40"/>
      <c r="G30" s="40"/>
      <c r="H30" s="41"/>
      <c r="I30" s="26">
        <v>86639000</v>
      </c>
      <c r="J30" s="25">
        <v>38519677.409999996</v>
      </c>
      <c r="K30" s="26">
        <v>96638000</v>
      </c>
      <c r="L30" s="25">
        <v>45543413.810000002</v>
      </c>
      <c r="M30" s="26">
        <f t="shared" si="4"/>
        <v>9999000</v>
      </c>
      <c r="N30" s="26">
        <f t="shared" si="5"/>
        <v>7023736.400000006</v>
      </c>
      <c r="O30" s="27">
        <f t="shared" si="6"/>
        <v>44.459974618820617</v>
      </c>
      <c r="P30" s="27">
        <f t="shared" si="7"/>
        <v>47.127852200997538</v>
      </c>
    </row>
    <row r="31" spans="1:16" s="28" customFormat="1" ht="23.25" customHeight="1" x14ac:dyDescent="0.25">
      <c r="A31" s="24" t="s">
        <v>4</v>
      </c>
      <c r="B31" s="24" t="s">
        <v>55</v>
      </c>
      <c r="C31" s="39" t="s">
        <v>54</v>
      </c>
      <c r="D31" s="40"/>
      <c r="E31" s="40"/>
      <c r="F31" s="40"/>
      <c r="G31" s="40"/>
      <c r="H31" s="41"/>
      <c r="I31" s="26">
        <v>425000</v>
      </c>
      <c r="J31" s="25">
        <v>315000</v>
      </c>
      <c r="K31" s="26">
        <v>120000</v>
      </c>
      <c r="L31" s="25">
        <v>210000</v>
      </c>
      <c r="M31" s="26">
        <f t="shared" si="4"/>
        <v>-305000</v>
      </c>
      <c r="N31" s="26">
        <f t="shared" si="5"/>
        <v>-105000</v>
      </c>
      <c r="O31" s="27">
        <f t="shared" si="6"/>
        <v>74.117647058823536</v>
      </c>
      <c r="P31" s="27">
        <f t="shared" si="7"/>
        <v>175</v>
      </c>
    </row>
    <row r="32" spans="1:16" ht="23.25" customHeight="1" x14ac:dyDescent="0.25">
      <c r="A32" s="4" t="s">
        <v>4</v>
      </c>
      <c r="B32" s="4" t="s">
        <v>58</v>
      </c>
      <c r="C32" s="36" t="s">
        <v>57</v>
      </c>
      <c r="D32" s="37"/>
      <c r="E32" s="37"/>
      <c r="F32" s="37"/>
      <c r="G32" s="37"/>
      <c r="H32" s="38"/>
      <c r="I32" s="2">
        <v>-936000</v>
      </c>
      <c r="J32" s="3">
        <v>-936614.6</v>
      </c>
      <c r="K32" s="2">
        <v>0</v>
      </c>
      <c r="L32" s="3">
        <v>674.17</v>
      </c>
      <c r="M32" s="2">
        <f t="shared" si="4"/>
        <v>936000</v>
      </c>
      <c r="N32" s="2">
        <f t="shared" si="5"/>
        <v>937288.77</v>
      </c>
      <c r="O32" s="19">
        <f t="shared" si="6"/>
        <v>100.0656623931624</v>
      </c>
      <c r="P32" s="19" t="e">
        <f t="shared" si="7"/>
        <v>#DIV/0!</v>
      </c>
    </row>
    <row r="33" spans="1:16" ht="23.25" customHeight="1" x14ac:dyDescent="0.25">
      <c r="A33" s="4" t="s">
        <v>4</v>
      </c>
      <c r="B33" s="4" t="s">
        <v>60</v>
      </c>
      <c r="C33" s="36" t="s">
        <v>59</v>
      </c>
      <c r="D33" s="37"/>
      <c r="E33" s="37"/>
      <c r="F33" s="37"/>
      <c r="G33" s="37"/>
      <c r="H33" s="38"/>
      <c r="I33" s="2">
        <v>1030186000</v>
      </c>
      <c r="J33" s="3">
        <v>491026376.04000002</v>
      </c>
      <c r="K33" s="2">
        <v>1058172000</v>
      </c>
      <c r="L33" s="3">
        <v>703212797.36000001</v>
      </c>
      <c r="M33" s="2">
        <f t="shared" ref="M33:M69" si="8">K33-I33</f>
        <v>27986000</v>
      </c>
      <c r="N33" s="2">
        <f t="shared" ref="N33:N69" si="9">L33-J33</f>
        <v>212186421.31999999</v>
      </c>
      <c r="O33" s="19">
        <f t="shared" ref="O33:O69" si="10">J33/I33*100</f>
        <v>47.663856433692558</v>
      </c>
      <c r="P33" s="19">
        <f t="shared" ref="P33:P69" si="11">L33/K33*100</f>
        <v>66.455434216743598</v>
      </c>
    </row>
    <row r="34" spans="1:16" ht="57" customHeight="1" x14ac:dyDescent="0.25">
      <c r="A34" s="4" t="s">
        <v>4</v>
      </c>
      <c r="B34" s="4" t="s">
        <v>62</v>
      </c>
      <c r="C34" s="36" t="s">
        <v>61</v>
      </c>
      <c r="D34" s="37"/>
      <c r="E34" s="37"/>
      <c r="F34" s="37"/>
      <c r="G34" s="37"/>
      <c r="H34" s="38"/>
      <c r="I34" s="2">
        <v>957017000</v>
      </c>
      <c r="J34" s="3">
        <v>452924579.63</v>
      </c>
      <c r="K34" s="2">
        <v>914829000</v>
      </c>
      <c r="L34" s="3">
        <v>611011667.82000005</v>
      </c>
      <c r="M34" s="2">
        <f t="shared" si="8"/>
        <v>-42188000</v>
      </c>
      <c r="N34" s="2">
        <f t="shared" si="9"/>
        <v>158087088.19000006</v>
      </c>
      <c r="O34" s="19">
        <f t="shared" si="10"/>
        <v>47.326701576878989</v>
      </c>
      <c r="P34" s="19">
        <f t="shared" si="11"/>
        <v>66.789713467762837</v>
      </c>
    </row>
    <row r="35" spans="1:16" ht="45.75" customHeight="1" x14ac:dyDescent="0.25">
      <c r="A35" s="1" t="s">
        <v>64</v>
      </c>
      <c r="B35" s="1" t="s">
        <v>65</v>
      </c>
      <c r="C35" s="42" t="s">
        <v>63</v>
      </c>
      <c r="D35" s="43"/>
      <c r="E35" s="43"/>
      <c r="F35" s="43"/>
      <c r="G35" s="43"/>
      <c r="H35" s="43"/>
      <c r="I35" s="26">
        <v>776455000</v>
      </c>
      <c r="J35" s="25">
        <v>367600033.60000002</v>
      </c>
      <c r="K35" s="26">
        <v>759716000</v>
      </c>
      <c r="L35" s="25">
        <v>509217899.22000003</v>
      </c>
      <c r="M35" s="26">
        <f t="shared" si="8"/>
        <v>-16739000</v>
      </c>
      <c r="N35" s="26">
        <f t="shared" si="9"/>
        <v>141617865.62</v>
      </c>
      <c r="O35" s="27">
        <f t="shared" si="10"/>
        <v>47.343379023897079</v>
      </c>
      <c r="P35" s="27">
        <f t="shared" si="11"/>
        <v>67.027402242416912</v>
      </c>
    </row>
    <row r="36" spans="1:16" ht="45.75" customHeight="1" x14ac:dyDescent="0.25">
      <c r="A36" s="1" t="s">
        <v>64</v>
      </c>
      <c r="B36" s="1" t="s">
        <v>67</v>
      </c>
      <c r="C36" s="42" t="s">
        <v>66</v>
      </c>
      <c r="D36" s="43"/>
      <c r="E36" s="43"/>
      <c r="F36" s="43"/>
      <c r="G36" s="43"/>
      <c r="H36" s="43"/>
      <c r="I36" s="26">
        <v>61959000</v>
      </c>
      <c r="J36" s="25">
        <v>25927578.440000001</v>
      </c>
      <c r="K36" s="26">
        <v>55285000</v>
      </c>
      <c r="L36" s="25">
        <v>49542575.280000001</v>
      </c>
      <c r="M36" s="26">
        <f t="shared" si="8"/>
        <v>-6674000</v>
      </c>
      <c r="N36" s="26">
        <f t="shared" si="9"/>
        <v>23614996.84</v>
      </c>
      <c r="O36" s="27">
        <f t="shared" si="10"/>
        <v>41.846347487854871</v>
      </c>
      <c r="P36" s="27">
        <f t="shared" si="11"/>
        <v>89.613051062675225</v>
      </c>
    </row>
    <row r="37" spans="1:16" ht="23.25" customHeight="1" x14ac:dyDescent="0.25">
      <c r="A37" s="1" t="s">
        <v>64</v>
      </c>
      <c r="B37" s="1" t="s">
        <v>69</v>
      </c>
      <c r="C37" s="42" t="s">
        <v>68</v>
      </c>
      <c r="D37" s="43"/>
      <c r="E37" s="43"/>
      <c r="F37" s="43"/>
      <c r="G37" s="43"/>
      <c r="H37" s="43"/>
      <c r="I37" s="26">
        <v>118603000</v>
      </c>
      <c r="J37" s="25">
        <v>59396967.590000004</v>
      </c>
      <c r="K37" s="26">
        <v>99828000</v>
      </c>
      <c r="L37" s="25">
        <v>52251193.32</v>
      </c>
      <c r="M37" s="26">
        <f t="shared" si="8"/>
        <v>-18775000</v>
      </c>
      <c r="N37" s="26">
        <f t="shared" si="9"/>
        <v>-7145774.2700000033</v>
      </c>
      <c r="O37" s="27">
        <f t="shared" si="10"/>
        <v>50.080493402359139</v>
      </c>
      <c r="P37" s="27">
        <f t="shared" si="11"/>
        <v>52.3412202187763</v>
      </c>
    </row>
    <row r="38" spans="1:16" ht="23.25" customHeight="1" x14ac:dyDescent="0.25">
      <c r="A38" s="4" t="s">
        <v>4</v>
      </c>
      <c r="B38" s="4" t="s">
        <v>71</v>
      </c>
      <c r="C38" s="36" t="s">
        <v>70</v>
      </c>
      <c r="D38" s="37"/>
      <c r="E38" s="37"/>
      <c r="F38" s="37"/>
      <c r="G38" s="37"/>
      <c r="H38" s="38"/>
      <c r="I38" s="2">
        <v>2635000</v>
      </c>
      <c r="J38" s="3">
        <v>1196348.32</v>
      </c>
      <c r="K38" s="2">
        <v>869000</v>
      </c>
      <c r="L38" s="3">
        <v>791640.38</v>
      </c>
      <c r="M38" s="2">
        <f t="shared" si="8"/>
        <v>-1766000</v>
      </c>
      <c r="N38" s="2">
        <f t="shared" si="9"/>
        <v>-404707.94000000006</v>
      </c>
      <c r="O38" s="19">
        <f t="shared" si="10"/>
        <v>45.402213282732454</v>
      </c>
      <c r="P38" s="19">
        <f t="shared" si="11"/>
        <v>91.097857307249711</v>
      </c>
    </row>
    <row r="39" spans="1:16" ht="57" customHeight="1" x14ac:dyDescent="0.25">
      <c r="A39" s="1" t="s">
        <v>64</v>
      </c>
      <c r="B39" s="1" t="s">
        <v>73</v>
      </c>
      <c r="C39" s="42" t="s">
        <v>72</v>
      </c>
      <c r="D39" s="43"/>
      <c r="E39" s="43"/>
      <c r="F39" s="43"/>
      <c r="G39" s="43"/>
      <c r="H39" s="43"/>
      <c r="I39" s="26">
        <v>1348000</v>
      </c>
      <c r="J39" s="25">
        <v>1182443.58</v>
      </c>
      <c r="K39" s="26">
        <v>421000</v>
      </c>
      <c r="L39" s="25">
        <v>283096.21000000002</v>
      </c>
      <c r="M39" s="26">
        <f t="shared" si="8"/>
        <v>-927000</v>
      </c>
      <c r="N39" s="26">
        <f t="shared" si="9"/>
        <v>-899347.37000000011</v>
      </c>
      <c r="O39" s="27">
        <f t="shared" si="10"/>
        <v>87.718366468842731</v>
      </c>
      <c r="P39" s="27">
        <f t="shared" si="11"/>
        <v>67.243755344418048</v>
      </c>
    </row>
    <row r="40" spans="1:16" ht="45.75" customHeight="1" x14ac:dyDescent="0.25">
      <c r="A40" s="1" t="s">
        <v>64</v>
      </c>
      <c r="B40" s="1" t="s">
        <v>75</v>
      </c>
      <c r="C40" s="42" t="s">
        <v>74</v>
      </c>
      <c r="D40" s="43"/>
      <c r="E40" s="43"/>
      <c r="F40" s="43"/>
      <c r="G40" s="43"/>
      <c r="H40" s="43"/>
      <c r="I40" s="26">
        <v>1287000</v>
      </c>
      <c r="J40" s="25">
        <v>13904.74</v>
      </c>
      <c r="K40" s="26">
        <v>448000</v>
      </c>
      <c r="L40" s="25">
        <v>508544.17</v>
      </c>
      <c r="M40" s="26">
        <f t="shared" si="8"/>
        <v>-839000</v>
      </c>
      <c r="N40" s="26">
        <f t="shared" si="9"/>
        <v>494639.43</v>
      </c>
      <c r="O40" s="27">
        <f t="shared" si="10"/>
        <v>1.0803993783993784</v>
      </c>
      <c r="P40" s="27">
        <f t="shared" si="11"/>
        <v>113.51432366071428</v>
      </c>
    </row>
    <row r="41" spans="1:16" ht="15" customHeight="1" x14ac:dyDescent="0.25">
      <c r="A41" s="4" t="s">
        <v>4</v>
      </c>
      <c r="B41" s="4" t="s">
        <v>77</v>
      </c>
      <c r="C41" s="36" t="s">
        <v>76</v>
      </c>
      <c r="D41" s="37"/>
      <c r="E41" s="37"/>
      <c r="F41" s="37"/>
      <c r="G41" s="37"/>
      <c r="H41" s="38"/>
      <c r="I41" s="2">
        <v>2228000</v>
      </c>
      <c r="J41" s="3">
        <v>3015000</v>
      </c>
      <c r="K41" s="2">
        <v>478000</v>
      </c>
      <c r="L41" s="3">
        <v>478250</v>
      </c>
      <c r="M41" s="2">
        <f t="shared" si="8"/>
        <v>-1750000</v>
      </c>
      <c r="N41" s="2">
        <f t="shared" si="9"/>
        <v>-2536750</v>
      </c>
      <c r="O41" s="19">
        <f t="shared" si="10"/>
        <v>135.32315978456015</v>
      </c>
      <c r="P41" s="19">
        <f t="shared" si="11"/>
        <v>100.05230125523012</v>
      </c>
    </row>
    <row r="42" spans="1:16" ht="34.5" customHeight="1" x14ac:dyDescent="0.25">
      <c r="A42" s="1" t="s">
        <v>64</v>
      </c>
      <c r="B42" s="1" t="s">
        <v>79</v>
      </c>
      <c r="C42" s="42" t="s">
        <v>78</v>
      </c>
      <c r="D42" s="43"/>
      <c r="E42" s="43"/>
      <c r="F42" s="43"/>
      <c r="G42" s="43"/>
      <c r="H42" s="43"/>
      <c r="I42" s="26">
        <v>2228000</v>
      </c>
      <c r="J42" s="25">
        <v>3015000</v>
      </c>
      <c r="K42" s="26">
        <v>478000</v>
      </c>
      <c r="L42" s="25">
        <v>478250</v>
      </c>
      <c r="M42" s="26">
        <f t="shared" si="8"/>
        <v>-1750000</v>
      </c>
      <c r="N42" s="26">
        <f t="shared" si="9"/>
        <v>-2536750</v>
      </c>
      <c r="O42" s="27">
        <f t="shared" si="10"/>
        <v>135.32315978456015</v>
      </c>
      <c r="P42" s="27">
        <f t="shared" si="11"/>
        <v>100.05230125523012</v>
      </c>
    </row>
    <row r="43" spans="1:16" ht="57" customHeight="1" x14ac:dyDescent="0.25">
      <c r="A43" s="4" t="s">
        <v>4</v>
      </c>
      <c r="B43" s="4" t="s">
        <v>81</v>
      </c>
      <c r="C43" s="36" t="s">
        <v>80</v>
      </c>
      <c r="D43" s="37"/>
      <c r="E43" s="37"/>
      <c r="F43" s="37"/>
      <c r="G43" s="37"/>
      <c r="H43" s="38"/>
      <c r="I43" s="2">
        <v>68306000</v>
      </c>
      <c r="J43" s="3">
        <v>33890448.090000004</v>
      </c>
      <c r="K43" s="2">
        <v>141996000</v>
      </c>
      <c r="L43" s="3">
        <v>90931239.159999996</v>
      </c>
      <c r="M43" s="2">
        <f t="shared" si="8"/>
        <v>73690000</v>
      </c>
      <c r="N43" s="2">
        <f t="shared" si="9"/>
        <v>57040791.069999993</v>
      </c>
      <c r="O43" s="19">
        <f t="shared" si="10"/>
        <v>49.615623942259838</v>
      </c>
      <c r="P43" s="19">
        <f t="shared" si="11"/>
        <v>64.037887799656318</v>
      </c>
    </row>
    <row r="44" spans="1:16" ht="57" customHeight="1" x14ac:dyDescent="0.25">
      <c r="A44" s="1" t="s">
        <v>56</v>
      </c>
      <c r="B44" s="1" t="s">
        <v>83</v>
      </c>
      <c r="C44" s="42" t="s">
        <v>82</v>
      </c>
      <c r="D44" s="43"/>
      <c r="E44" s="43"/>
      <c r="F44" s="43"/>
      <c r="G44" s="43"/>
      <c r="H44" s="43"/>
      <c r="I44" s="26">
        <v>27181000</v>
      </c>
      <c r="J44" s="25">
        <v>20170034.18</v>
      </c>
      <c r="K44" s="26">
        <v>0</v>
      </c>
      <c r="L44" s="25">
        <v>3540105.9</v>
      </c>
      <c r="M44" s="26">
        <f t="shared" si="8"/>
        <v>-27181000</v>
      </c>
      <c r="N44" s="26">
        <f t="shared" si="9"/>
        <v>-16629928.279999999</v>
      </c>
      <c r="O44" s="27">
        <f t="shared" si="10"/>
        <v>74.206372760384085</v>
      </c>
      <c r="P44" s="27" t="e">
        <f t="shared" si="11"/>
        <v>#DIV/0!</v>
      </c>
    </row>
    <row r="45" spans="1:16" ht="79.5" customHeight="1" x14ac:dyDescent="0.25">
      <c r="A45" s="1" t="s">
        <v>56</v>
      </c>
      <c r="B45" s="1" t="s">
        <v>85</v>
      </c>
      <c r="C45" s="42" t="s">
        <v>84</v>
      </c>
      <c r="D45" s="43"/>
      <c r="E45" s="43"/>
      <c r="F45" s="43"/>
      <c r="G45" s="43"/>
      <c r="H45" s="43"/>
      <c r="I45" s="26">
        <v>0</v>
      </c>
      <c r="J45" s="25">
        <v>0</v>
      </c>
      <c r="K45" s="26">
        <v>247000</v>
      </c>
      <c r="L45" s="25">
        <v>271762.5</v>
      </c>
      <c r="M45" s="26">
        <f t="shared" si="8"/>
        <v>247000</v>
      </c>
      <c r="N45" s="26">
        <f t="shared" si="9"/>
        <v>271762.5</v>
      </c>
      <c r="O45" s="27" t="e">
        <f t="shared" si="10"/>
        <v>#DIV/0!</v>
      </c>
      <c r="P45" s="27">
        <f t="shared" si="11"/>
        <v>110.0253036437247</v>
      </c>
    </row>
    <row r="46" spans="1:16" ht="68.25" customHeight="1" x14ac:dyDescent="0.25">
      <c r="A46" s="1" t="s">
        <v>56</v>
      </c>
      <c r="B46" s="1" t="s">
        <v>87</v>
      </c>
      <c r="C46" s="42" t="s">
        <v>86</v>
      </c>
      <c r="D46" s="43"/>
      <c r="E46" s="43"/>
      <c r="F46" s="43"/>
      <c r="G46" s="43"/>
      <c r="H46" s="43"/>
      <c r="I46" s="26">
        <v>0</v>
      </c>
      <c r="J46" s="25">
        <v>0</v>
      </c>
      <c r="K46" s="26">
        <v>1090000</v>
      </c>
      <c r="L46" s="25">
        <v>1304100</v>
      </c>
      <c r="M46" s="26">
        <f t="shared" si="8"/>
        <v>1090000</v>
      </c>
      <c r="N46" s="26">
        <f t="shared" si="9"/>
        <v>1304100</v>
      </c>
      <c r="O46" s="27" t="e">
        <f t="shared" si="10"/>
        <v>#DIV/0!</v>
      </c>
      <c r="P46" s="27">
        <f t="shared" si="11"/>
        <v>119.64220183486238</v>
      </c>
    </row>
    <row r="47" spans="1:16" ht="68.25" customHeight="1" x14ac:dyDescent="0.25">
      <c r="A47" s="1" t="s">
        <v>64</v>
      </c>
      <c r="B47" s="1" t="s">
        <v>89</v>
      </c>
      <c r="C47" s="42" t="s">
        <v>88</v>
      </c>
      <c r="D47" s="43"/>
      <c r="E47" s="43"/>
      <c r="F47" s="43"/>
      <c r="G47" s="43"/>
      <c r="H47" s="43"/>
      <c r="I47" s="26">
        <v>3790000</v>
      </c>
      <c r="J47" s="25">
        <v>1714679.4</v>
      </c>
      <c r="K47" s="26">
        <v>3755000</v>
      </c>
      <c r="L47" s="25">
        <v>2090565.09</v>
      </c>
      <c r="M47" s="26">
        <f t="shared" si="8"/>
        <v>-35000</v>
      </c>
      <c r="N47" s="26">
        <f t="shared" si="9"/>
        <v>375885.69000000018</v>
      </c>
      <c r="O47" s="27">
        <f t="shared" si="10"/>
        <v>45.242200527704483</v>
      </c>
      <c r="P47" s="27">
        <f t="shared" si="11"/>
        <v>55.674170173102532</v>
      </c>
    </row>
    <row r="48" spans="1:16" ht="68.25" customHeight="1" x14ac:dyDescent="0.25">
      <c r="A48" s="1" t="s">
        <v>64</v>
      </c>
      <c r="B48" s="1" t="s">
        <v>91</v>
      </c>
      <c r="C48" s="42" t="s">
        <v>90</v>
      </c>
      <c r="D48" s="43"/>
      <c r="E48" s="43"/>
      <c r="F48" s="43"/>
      <c r="G48" s="43"/>
      <c r="H48" s="43"/>
      <c r="I48" s="26">
        <v>35258000</v>
      </c>
      <c r="J48" s="25">
        <v>10628784.140000001</v>
      </c>
      <c r="K48" s="26">
        <v>46411000</v>
      </c>
      <c r="L48" s="25">
        <v>30969212.09</v>
      </c>
      <c r="M48" s="26">
        <f t="shared" si="8"/>
        <v>11153000</v>
      </c>
      <c r="N48" s="26">
        <f t="shared" si="9"/>
        <v>20340427.949999999</v>
      </c>
      <c r="O48" s="27">
        <f t="shared" si="10"/>
        <v>30.145737534743887</v>
      </c>
      <c r="P48" s="27">
        <f t="shared" si="11"/>
        <v>66.72817239447545</v>
      </c>
    </row>
    <row r="49" spans="1:16" ht="79.5" customHeight="1" x14ac:dyDescent="0.25">
      <c r="A49" s="1" t="s">
        <v>64</v>
      </c>
      <c r="B49" s="1" t="s">
        <v>93</v>
      </c>
      <c r="C49" s="42" t="s">
        <v>92</v>
      </c>
      <c r="D49" s="43"/>
      <c r="E49" s="43"/>
      <c r="F49" s="43"/>
      <c r="G49" s="43"/>
      <c r="H49" s="43"/>
      <c r="I49" s="26">
        <v>2077000</v>
      </c>
      <c r="J49" s="25">
        <v>1376950.37</v>
      </c>
      <c r="K49" s="26">
        <v>101000</v>
      </c>
      <c r="L49" s="25">
        <v>151989.62</v>
      </c>
      <c r="M49" s="26">
        <f t="shared" si="8"/>
        <v>-1976000</v>
      </c>
      <c r="N49" s="26">
        <f t="shared" si="9"/>
        <v>-1224960.75</v>
      </c>
      <c r="O49" s="27">
        <f t="shared" si="10"/>
        <v>66.295155031295138</v>
      </c>
      <c r="P49" s="27">
        <f t="shared" si="11"/>
        <v>150.48477227722771</v>
      </c>
    </row>
    <row r="50" spans="1:16" ht="68.25" customHeight="1" x14ac:dyDescent="0.25">
      <c r="A50" s="1" t="s">
        <v>56</v>
      </c>
      <c r="B50" s="1" t="s">
        <v>95</v>
      </c>
      <c r="C50" s="42" t="s">
        <v>94</v>
      </c>
      <c r="D50" s="43"/>
      <c r="E50" s="43"/>
      <c r="F50" s="43"/>
      <c r="G50" s="43"/>
      <c r="H50" s="43"/>
      <c r="I50" s="26">
        <v>0</v>
      </c>
      <c r="J50" s="25">
        <v>0</v>
      </c>
      <c r="K50" s="26">
        <v>31049000</v>
      </c>
      <c r="L50" s="25">
        <v>12664532.92</v>
      </c>
      <c r="M50" s="26">
        <f t="shared" si="8"/>
        <v>31049000</v>
      </c>
      <c r="N50" s="26">
        <f t="shared" si="9"/>
        <v>12664532.92</v>
      </c>
      <c r="O50" s="27" t="e">
        <f t="shared" si="10"/>
        <v>#DIV/0!</v>
      </c>
      <c r="P50" s="27">
        <f t="shared" si="11"/>
        <v>40.788859286933551</v>
      </c>
    </row>
    <row r="51" spans="1:16" ht="68.25" customHeight="1" x14ac:dyDescent="0.25">
      <c r="A51" s="1" t="s">
        <v>56</v>
      </c>
      <c r="B51" s="1" t="s">
        <v>97</v>
      </c>
      <c r="C51" s="42" t="s">
        <v>96</v>
      </c>
      <c r="D51" s="43"/>
      <c r="E51" s="43"/>
      <c r="F51" s="43"/>
      <c r="G51" s="43"/>
      <c r="H51" s="43"/>
      <c r="I51" s="26">
        <v>0</v>
      </c>
      <c r="J51" s="25">
        <v>0</v>
      </c>
      <c r="K51" s="26">
        <v>59343000</v>
      </c>
      <c r="L51" s="25">
        <v>39938971.039999999</v>
      </c>
      <c r="M51" s="26">
        <f t="shared" si="8"/>
        <v>59343000</v>
      </c>
      <c r="N51" s="26">
        <f t="shared" si="9"/>
        <v>39938971.039999999</v>
      </c>
      <c r="O51" s="27" t="e">
        <f t="shared" si="10"/>
        <v>#DIV/0!</v>
      </c>
      <c r="P51" s="27">
        <f t="shared" si="11"/>
        <v>67.301907621791955</v>
      </c>
    </row>
    <row r="52" spans="1:16" ht="15" customHeight="1" x14ac:dyDescent="0.25">
      <c r="A52" s="4" t="s">
        <v>4</v>
      </c>
      <c r="B52" s="4" t="s">
        <v>99</v>
      </c>
      <c r="C52" s="36" t="s">
        <v>98</v>
      </c>
      <c r="D52" s="37"/>
      <c r="E52" s="37"/>
      <c r="F52" s="37"/>
      <c r="G52" s="37"/>
      <c r="H52" s="38"/>
      <c r="I52" s="2">
        <v>8770000</v>
      </c>
      <c r="J52" s="3">
        <v>5555380.9199999999</v>
      </c>
      <c r="K52" s="2">
        <v>8034000</v>
      </c>
      <c r="L52" s="3">
        <v>4103114.02</v>
      </c>
      <c r="M52" s="2">
        <f t="shared" si="8"/>
        <v>-736000</v>
      </c>
      <c r="N52" s="2">
        <f t="shared" si="9"/>
        <v>-1452266.9</v>
      </c>
      <c r="O52" s="19">
        <f t="shared" si="10"/>
        <v>63.345278449258835</v>
      </c>
      <c r="P52" s="19">
        <f t="shared" si="11"/>
        <v>51.071869803335822</v>
      </c>
    </row>
    <row r="53" spans="1:16" ht="15" customHeight="1" x14ac:dyDescent="0.25">
      <c r="A53" s="4" t="s">
        <v>4</v>
      </c>
      <c r="B53" s="4" t="s">
        <v>101</v>
      </c>
      <c r="C53" s="36" t="s">
        <v>100</v>
      </c>
      <c r="D53" s="37"/>
      <c r="E53" s="37"/>
      <c r="F53" s="37"/>
      <c r="G53" s="37"/>
      <c r="H53" s="38"/>
      <c r="I53" s="2">
        <v>8770000</v>
      </c>
      <c r="J53" s="3">
        <v>5555380.9199999999</v>
      </c>
      <c r="K53" s="2">
        <v>8034000</v>
      </c>
      <c r="L53" s="3">
        <v>4103114.02</v>
      </c>
      <c r="M53" s="2">
        <f t="shared" si="8"/>
        <v>-736000</v>
      </c>
      <c r="N53" s="2">
        <f t="shared" si="9"/>
        <v>-1452266.9</v>
      </c>
      <c r="O53" s="19">
        <f t="shared" si="10"/>
        <v>63.345278449258835</v>
      </c>
      <c r="P53" s="19">
        <f t="shared" si="11"/>
        <v>51.071869803335822</v>
      </c>
    </row>
    <row r="54" spans="1:16" ht="34.5" customHeight="1" x14ac:dyDescent="0.25">
      <c r="A54" s="1" t="s">
        <v>102</v>
      </c>
      <c r="B54" s="1" t="s">
        <v>104</v>
      </c>
      <c r="C54" s="42" t="s">
        <v>103</v>
      </c>
      <c r="D54" s="43"/>
      <c r="E54" s="43"/>
      <c r="F54" s="43"/>
      <c r="G54" s="43"/>
      <c r="H54" s="43"/>
      <c r="I54" s="26">
        <v>794000</v>
      </c>
      <c r="J54" s="25">
        <v>485651.35</v>
      </c>
      <c r="K54" s="26">
        <v>652000</v>
      </c>
      <c r="L54" s="25">
        <v>975586.76</v>
      </c>
      <c r="M54" s="26">
        <f t="shared" si="8"/>
        <v>-142000</v>
      </c>
      <c r="N54" s="26">
        <f t="shared" si="9"/>
        <v>489935.41000000003</v>
      </c>
      <c r="O54" s="27">
        <f t="shared" si="10"/>
        <v>61.165157430730474</v>
      </c>
      <c r="P54" s="27">
        <f t="shared" si="11"/>
        <v>149.62987116564418</v>
      </c>
    </row>
    <row r="55" spans="1:16" ht="34.5" customHeight="1" x14ac:dyDescent="0.25">
      <c r="A55" s="1" t="s">
        <v>102</v>
      </c>
      <c r="B55" s="1" t="s">
        <v>106</v>
      </c>
      <c r="C55" s="42" t="s">
        <v>105</v>
      </c>
      <c r="D55" s="43"/>
      <c r="E55" s="43"/>
      <c r="F55" s="43"/>
      <c r="G55" s="43"/>
      <c r="H55" s="43"/>
      <c r="I55" s="26">
        <v>6630000</v>
      </c>
      <c r="J55" s="25">
        <v>4713617.6500000004</v>
      </c>
      <c r="K55" s="26">
        <v>6663000</v>
      </c>
      <c r="L55" s="25">
        <v>1441462.22</v>
      </c>
      <c r="M55" s="26">
        <f t="shared" si="8"/>
        <v>33000</v>
      </c>
      <c r="N55" s="26">
        <f t="shared" si="9"/>
        <v>-3272155.4300000006</v>
      </c>
      <c r="O55" s="27">
        <f t="shared" si="10"/>
        <v>71.095288838612376</v>
      </c>
      <c r="P55" s="27">
        <f t="shared" si="11"/>
        <v>21.633831907549151</v>
      </c>
    </row>
    <row r="56" spans="1:16" ht="34.5" customHeight="1" x14ac:dyDescent="0.25">
      <c r="A56" s="1" t="s">
        <v>102</v>
      </c>
      <c r="B56" s="1" t="s">
        <v>108</v>
      </c>
      <c r="C56" s="42" t="s">
        <v>107</v>
      </c>
      <c r="D56" s="43"/>
      <c r="E56" s="43"/>
      <c r="F56" s="43"/>
      <c r="G56" s="43"/>
      <c r="H56" s="43"/>
      <c r="I56" s="26">
        <v>1272000</v>
      </c>
      <c r="J56" s="25">
        <v>320467.14</v>
      </c>
      <c r="K56" s="26">
        <v>634000</v>
      </c>
      <c r="L56" s="25">
        <v>1633242.13</v>
      </c>
      <c r="M56" s="26">
        <f t="shared" si="8"/>
        <v>-638000</v>
      </c>
      <c r="N56" s="26">
        <f t="shared" si="9"/>
        <v>1312774.9899999998</v>
      </c>
      <c r="O56" s="27">
        <f t="shared" si="10"/>
        <v>25.193957547169816</v>
      </c>
      <c r="P56" s="27">
        <f t="shared" si="11"/>
        <v>257.60916876971606</v>
      </c>
    </row>
    <row r="57" spans="1:16" ht="34.5" customHeight="1" x14ac:dyDescent="0.25">
      <c r="A57" s="1" t="s">
        <v>102</v>
      </c>
      <c r="B57" s="1" t="s">
        <v>110</v>
      </c>
      <c r="C57" s="42" t="s">
        <v>109</v>
      </c>
      <c r="D57" s="43"/>
      <c r="E57" s="43"/>
      <c r="F57" s="43"/>
      <c r="G57" s="43"/>
      <c r="H57" s="43"/>
      <c r="I57" s="26">
        <v>74000</v>
      </c>
      <c r="J57" s="25">
        <v>35644.78</v>
      </c>
      <c r="K57" s="26">
        <v>85000</v>
      </c>
      <c r="L57" s="25">
        <v>48784.03</v>
      </c>
      <c r="M57" s="26">
        <f t="shared" si="8"/>
        <v>11000</v>
      </c>
      <c r="N57" s="26">
        <f t="shared" si="9"/>
        <v>13139.25</v>
      </c>
      <c r="O57" s="27">
        <f t="shared" si="10"/>
        <v>48.168621621621618</v>
      </c>
      <c r="P57" s="27">
        <f t="shared" si="11"/>
        <v>57.392976470588231</v>
      </c>
    </row>
    <row r="58" spans="1:16" ht="45.75" customHeight="1" x14ac:dyDescent="0.25">
      <c r="A58" s="1" t="s">
        <v>102</v>
      </c>
      <c r="B58" s="1" t="s">
        <v>112</v>
      </c>
      <c r="C58" s="42" t="s">
        <v>111</v>
      </c>
      <c r="D58" s="43"/>
      <c r="E58" s="43"/>
      <c r="F58" s="43"/>
      <c r="G58" s="43"/>
      <c r="H58" s="43"/>
      <c r="I58" s="26">
        <v>0</v>
      </c>
      <c r="J58" s="25">
        <v>0</v>
      </c>
      <c r="K58" s="26">
        <v>0</v>
      </c>
      <c r="L58" s="25">
        <v>3856.19</v>
      </c>
      <c r="M58" s="26">
        <f t="shared" si="8"/>
        <v>0</v>
      </c>
      <c r="N58" s="26">
        <f t="shared" si="9"/>
        <v>3856.19</v>
      </c>
      <c r="O58" s="27" t="e">
        <f t="shared" si="10"/>
        <v>#DIV/0!</v>
      </c>
      <c r="P58" s="27" t="e">
        <f t="shared" si="11"/>
        <v>#DIV/0!</v>
      </c>
    </row>
    <row r="59" spans="1:16" ht="23.25" customHeight="1" x14ac:dyDescent="0.25">
      <c r="A59" s="4" t="s">
        <v>4</v>
      </c>
      <c r="B59" s="4" t="s">
        <v>114</v>
      </c>
      <c r="C59" s="36" t="s">
        <v>113</v>
      </c>
      <c r="D59" s="37"/>
      <c r="E59" s="37"/>
      <c r="F59" s="37"/>
      <c r="G59" s="37"/>
      <c r="H59" s="38"/>
      <c r="I59" s="2">
        <v>625480000</v>
      </c>
      <c r="J59" s="3">
        <v>395537190.45999998</v>
      </c>
      <c r="K59" s="2">
        <v>577746403</v>
      </c>
      <c r="L59" s="3">
        <v>289758322.98000002</v>
      </c>
      <c r="M59" s="2">
        <f t="shared" si="8"/>
        <v>-47733597</v>
      </c>
      <c r="N59" s="2">
        <f t="shared" si="9"/>
        <v>-105778867.47999996</v>
      </c>
      <c r="O59" s="19">
        <f t="shared" si="10"/>
        <v>63.237384162563146</v>
      </c>
      <c r="P59" s="19">
        <f t="shared" si="11"/>
        <v>50.153202421582186</v>
      </c>
    </row>
    <row r="60" spans="1:16" ht="15" customHeight="1" x14ac:dyDescent="0.25">
      <c r="A60" s="4" t="s">
        <v>4</v>
      </c>
      <c r="B60" s="4" t="s">
        <v>116</v>
      </c>
      <c r="C60" s="36" t="s">
        <v>115</v>
      </c>
      <c r="D60" s="37"/>
      <c r="E60" s="37"/>
      <c r="F60" s="37"/>
      <c r="G60" s="37"/>
      <c r="H60" s="38"/>
      <c r="I60" s="2">
        <v>253102000</v>
      </c>
      <c r="J60" s="3">
        <v>98613605.620000005</v>
      </c>
      <c r="K60" s="2">
        <v>464564403</v>
      </c>
      <c r="L60" s="3">
        <v>176140492.16</v>
      </c>
      <c r="M60" s="2">
        <f t="shared" si="8"/>
        <v>211462403</v>
      </c>
      <c r="N60" s="2">
        <f t="shared" si="9"/>
        <v>77526886.539999992</v>
      </c>
      <c r="O60" s="19">
        <f t="shared" si="10"/>
        <v>38.962001730527618</v>
      </c>
      <c r="P60" s="19">
        <f t="shared" si="11"/>
        <v>37.915193463499179</v>
      </c>
    </row>
    <row r="61" spans="1:16" ht="34.5" customHeight="1" x14ac:dyDescent="0.25">
      <c r="A61" s="1" t="s">
        <v>56</v>
      </c>
      <c r="B61" s="1" t="s">
        <v>118</v>
      </c>
      <c r="C61" s="42" t="s">
        <v>117</v>
      </c>
      <c r="D61" s="43"/>
      <c r="E61" s="43"/>
      <c r="F61" s="43"/>
      <c r="G61" s="43"/>
      <c r="H61" s="43"/>
      <c r="I61" s="26">
        <v>13000</v>
      </c>
      <c r="J61" s="25">
        <v>13001.4</v>
      </c>
      <c r="K61" s="26">
        <v>0</v>
      </c>
      <c r="L61" s="25">
        <v>0</v>
      </c>
      <c r="M61" s="26">
        <f t="shared" si="8"/>
        <v>-13000</v>
      </c>
      <c r="N61" s="26">
        <f t="shared" si="9"/>
        <v>-13001.4</v>
      </c>
      <c r="O61" s="27">
        <f t="shared" si="10"/>
        <v>100.01076923076924</v>
      </c>
      <c r="P61" s="27" t="e">
        <f t="shared" si="11"/>
        <v>#DIV/0!</v>
      </c>
    </row>
    <row r="62" spans="1:16" ht="57" customHeight="1" x14ac:dyDescent="0.25">
      <c r="A62" s="1" t="s">
        <v>120</v>
      </c>
      <c r="B62" s="1" t="s">
        <v>121</v>
      </c>
      <c r="C62" s="42" t="s">
        <v>119</v>
      </c>
      <c r="D62" s="43"/>
      <c r="E62" s="43"/>
      <c r="F62" s="43"/>
      <c r="G62" s="43"/>
      <c r="H62" s="43"/>
      <c r="I62" s="26">
        <v>239494000</v>
      </c>
      <c r="J62" s="25">
        <v>96255778.769999996</v>
      </c>
      <c r="K62" s="26">
        <v>446924403</v>
      </c>
      <c r="L62" s="25">
        <v>162192321.72999999</v>
      </c>
      <c r="M62" s="26">
        <f t="shared" si="8"/>
        <v>207430403</v>
      </c>
      <c r="N62" s="26">
        <f t="shared" si="9"/>
        <v>65936542.959999993</v>
      </c>
      <c r="O62" s="27">
        <f t="shared" si="10"/>
        <v>40.191311168547017</v>
      </c>
      <c r="P62" s="27">
        <f t="shared" si="11"/>
        <v>36.290773258581716</v>
      </c>
    </row>
    <row r="63" spans="1:16" ht="23.25" customHeight="1" x14ac:dyDescent="0.25">
      <c r="A63" s="1" t="s">
        <v>120</v>
      </c>
      <c r="B63" s="1" t="s">
        <v>123</v>
      </c>
      <c r="C63" s="42" t="s">
        <v>122</v>
      </c>
      <c r="D63" s="43"/>
      <c r="E63" s="43"/>
      <c r="F63" s="43"/>
      <c r="G63" s="43"/>
      <c r="H63" s="43"/>
      <c r="I63" s="26">
        <v>87000</v>
      </c>
      <c r="J63" s="25">
        <v>44800</v>
      </c>
      <c r="K63" s="26">
        <v>103000</v>
      </c>
      <c r="L63" s="25">
        <v>33600</v>
      </c>
      <c r="M63" s="26">
        <f t="shared" si="8"/>
        <v>16000</v>
      </c>
      <c r="N63" s="26">
        <f t="shared" si="9"/>
        <v>-11200</v>
      </c>
      <c r="O63" s="27">
        <f t="shared" si="10"/>
        <v>51.494252873563219</v>
      </c>
      <c r="P63" s="27">
        <f t="shared" si="11"/>
        <v>32.621359223300971</v>
      </c>
    </row>
    <row r="64" spans="1:16" ht="34.5" customHeight="1" x14ac:dyDescent="0.25">
      <c r="A64" s="1" t="s">
        <v>56</v>
      </c>
      <c r="B64" s="1" t="s">
        <v>125</v>
      </c>
      <c r="C64" s="42" t="s">
        <v>124</v>
      </c>
      <c r="D64" s="43"/>
      <c r="E64" s="43"/>
      <c r="F64" s="43"/>
      <c r="G64" s="43"/>
      <c r="H64" s="43"/>
      <c r="I64" s="26">
        <v>13400000</v>
      </c>
      <c r="J64" s="25">
        <v>2258725.4500000002</v>
      </c>
      <c r="K64" s="26">
        <v>17500000</v>
      </c>
      <c r="L64" s="25">
        <v>13870870.43</v>
      </c>
      <c r="M64" s="26">
        <f t="shared" si="8"/>
        <v>4100000</v>
      </c>
      <c r="N64" s="26">
        <f t="shared" si="9"/>
        <v>11612144.98</v>
      </c>
      <c r="O64" s="27">
        <f t="shared" si="10"/>
        <v>16.856160074626867</v>
      </c>
      <c r="P64" s="27">
        <f t="shared" si="11"/>
        <v>79.262116742857131</v>
      </c>
    </row>
    <row r="65" spans="1:16" ht="23.25" customHeight="1" x14ac:dyDescent="0.25">
      <c r="A65" s="1" t="s">
        <v>127</v>
      </c>
      <c r="B65" s="1" t="s">
        <v>128</v>
      </c>
      <c r="C65" s="42" t="s">
        <v>126</v>
      </c>
      <c r="D65" s="43"/>
      <c r="E65" s="43"/>
      <c r="F65" s="43"/>
      <c r="G65" s="43"/>
      <c r="H65" s="43"/>
      <c r="I65" s="26">
        <v>108000</v>
      </c>
      <c r="J65" s="25">
        <v>41300</v>
      </c>
      <c r="K65" s="26">
        <v>37000</v>
      </c>
      <c r="L65" s="25">
        <v>43700</v>
      </c>
      <c r="M65" s="26">
        <f t="shared" si="8"/>
        <v>-71000</v>
      </c>
      <c r="N65" s="26">
        <f t="shared" si="9"/>
        <v>2400</v>
      </c>
      <c r="O65" s="27">
        <f t="shared" si="10"/>
        <v>38.24074074074074</v>
      </c>
      <c r="P65" s="27">
        <f t="shared" si="11"/>
        <v>118.1081081081081</v>
      </c>
    </row>
    <row r="66" spans="1:16" ht="15" customHeight="1" x14ac:dyDescent="0.25">
      <c r="A66" s="4" t="s">
        <v>4</v>
      </c>
      <c r="B66" s="4" t="s">
        <v>130</v>
      </c>
      <c r="C66" s="36" t="s">
        <v>129</v>
      </c>
      <c r="D66" s="37"/>
      <c r="E66" s="37"/>
      <c r="F66" s="37"/>
      <c r="G66" s="37"/>
      <c r="H66" s="38"/>
      <c r="I66" s="2">
        <v>372378000</v>
      </c>
      <c r="J66" s="3">
        <v>296923584.83999997</v>
      </c>
      <c r="K66" s="2">
        <v>113182000</v>
      </c>
      <c r="L66" s="3">
        <v>113617830.81999999</v>
      </c>
      <c r="M66" s="2">
        <f t="shared" si="8"/>
        <v>-259196000</v>
      </c>
      <c r="N66" s="2">
        <f t="shared" si="9"/>
        <v>-183305754.01999998</v>
      </c>
      <c r="O66" s="19">
        <f t="shared" si="10"/>
        <v>79.737144740022231</v>
      </c>
      <c r="P66" s="19">
        <f t="shared" si="11"/>
        <v>100.3850707886413</v>
      </c>
    </row>
    <row r="67" spans="1:16" ht="23.25" customHeight="1" x14ac:dyDescent="0.25">
      <c r="A67" s="1" t="s">
        <v>120</v>
      </c>
      <c r="B67" s="1" t="s">
        <v>132</v>
      </c>
      <c r="C67" s="42" t="s">
        <v>131</v>
      </c>
      <c r="D67" s="43"/>
      <c r="E67" s="43"/>
      <c r="F67" s="43"/>
      <c r="G67" s="43"/>
      <c r="H67" s="43"/>
      <c r="I67" s="26">
        <v>12000</v>
      </c>
      <c r="J67" s="25">
        <v>6696.72</v>
      </c>
      <c r="K67" s="26">
        <v>729000</v>
      </c>
      <c r="L67" s="25">
        <v>729200.03</v>
      </c>
      <c r="M67" s="26">
        <f t="shared" si="8"/>
        <v>717000</v>
      </c>
      <c r="N67" s="26">
        <f t="shared" si="9"/>
        <v>722503.31</v>
      </c>
      <c r="O67" s="27">
        <f t="shared" si="10"/>
        <v>55.805999999999997</v>
      </c>
      <c r="P67" s="27">
        <f t="shared" si="11"/>
        <v>100.02743895747599</v>
      </c>
    </row>
    <row r="68" spans="1:16" ht="23.25" customHeight="1" x14ac:dyDescent="0.25">
      <c r="A68" s="1" t="s">
        <v>134</v>
      </c>
      <c r="B68" s="1" t="s">
        <v>135</v>
      </c>
      <c r="C68" s="42" t="s">
        <v>133</v>
      </c>
      <c r="D68" s="43"/>
      <c r="E68" s="43"/>
      <c r="F68" s="43"/>
      <c r="G68" s="43"/>
      <c r="H68" s="43"/>
      <c r="I68" s="26">
        <v>12109000</v>
      </c>
      <c r="J68" s="25">
        <v>1265952.04</v>
      </c>
      <c r="K68" s="26">
        <v>0</v>
      </c>
      <c r="L68" s="25">
        <v>1265.04</v>
      </c>
      <c r="M68" s="26">
        <f t="shared" si="8"/>
        <v>-12109000</v>
      </c>
      <c r="N68" s="26">
        <f t="shared" si="9"/>
        <v>-1264687</v>
      </c>
      <c r="O68" s="27">
        <f t="shared" si="10"/>
        <v>10.454637377157487</v>
      </c>
      <c r="P68" s="27" t="e">
        <f t="shared" si="11"/>
        <v>#DIV/0!</v>
      </c>
    </row>
    <row r="69" spans="1:16" ht="23.25" customHeight="1" x14ac:dyDescent="0.25">
      <c r="A69" s="1" t="s">
        <v>137</v>
      </c>
      <c r="B69" s="1" t="s">
        <v>138</v>
      </c>
      <c r="C69" s="42" t="s">
        <v>136</v>
      </c>
      <c r="D69" s="43"/>
      <c r="E69" s="43"/>
      <c r="F69" s="43"/>
      <c r="G69" s="43"/>
      <c r="H69" s="43"/>
      <c r="I69" s="26">
        <v>0</v>
      </c>
      <c r="J69" s="25">
        <v>0</v>
      </c>
      <c r="K69" s="26">
        <v>3013000</v>
      </c>
      <c r="L69" s="25">
        <v>3012310.44</v>
      </c>
      <c r="M69" s="26">
        <f t="shared" si="8"/>
        <v>3013000</v>
      </c>
      <c r="N69" s="26">
        <f t="shared" si="9"/>
        <v>3012310.44</v>
      </c>
      <c r="O69" s="27" t="e">
        <f t="shared" si="10"/>
        <v>#DIV/0!</v>
      </c>
      <c r="P69" s="27">
        <f t="shared" si="11"/>
        <v>99.977113840026561</v>
      </c>
    </row>
    <row r="70" spans="1:16" ht="23.25" customHeight="1" x14ac:dyDescent="0.25">
      <c r="A70" s="1" t="s">
        <v>120</v>
      </c>
      <c r="B70" s="1" t="s">
        <v>135</v>
      </c>
      <c r="C70" s="42" t="s">
        <v>133</v>
      </c>
      <c r="D70" s="43"/>
      <c r="E70" s="43"/>
      <c r="F70" s="43"/>
      <c r="G70" s="43"/>
      <c r="H70" s="43"/>
      <c r="I70" s="26">
        <v>462000</v>
      </c>
      <c r="J70" s="25">
        <v>463861.14</v>
      </c>
      <c r="K70" s="26">
        <v>336000</v>
      </c>
      <c r="L70" s="25">
        <v>336127.34</v>
      </c>
      <c r="M70" s="26">
        <f t="shared" ref="M70:M92" si="12">K70-I70</f>
        <v>-126000</v>
      </c>
      <c r="N70" s="26">
        <f t="shared" ref="N70:N92" si="13">L70-J70</f>
        <v>-127733.79999999999</v>
      </c>
      <c r="O70" s="27">
        <f t="shared" ref="O70:O92" si="14">J70/I70*100</f>
        <v>100.40284415584415</v>
      </c>
      <c r="P70" s="27">
        <f t="shared" ref="P70:P92" si="15">L70/K70*100</f>
        <v>100.03789880952381</v>
      </c>
    </row>
    <row r="71" spans="1:16" ht="34.5" customHeight="1" x14ac:dyDescent="0.25">
      <c r="A71" s="1" t="s">
        <v>120</v>
      </c>
      <c r="B71" s="1" t="s">
        <v>141</v>
      </c>
      <c r="C71" s="42" t="s">
        <v>139</v>
      </c>
      <c r="D71" s="43"/>
      <c r="E71" s="43"/>
      <c r="F71" s="43"/>
      <c r="G71" s="43"/>
      <c r="H71" s="43"/>
      <c r="I71" s="26">
        <v>10175000</v>
      </c>
      <c r="J71" s="25">
        <v>8005919.1399999997</v>
      </c>
      <c r="K71" s="26">
        <v>7822000</v>
      </c>
      <c r="L71" s="25">
        <v>7822465.7599999998</v>
      </c>
      <c r="M71" s="26">
        <f t="shared" si="12"/>
        <v>-2353000</v>
      </c>
      <c r="N71" s="26">
        <f t="shared" si="13"/>
        <v>-183453.37999999989</v>
      </c>
      <c r="O71" s="27">
        <f t="shared" si="14"/>
        <v>78.682251990171991</v>
      </c>
      <c r="P71" s="27">
        <f t="shared" si="15"/>
        <v>100.0059544873434</v>
      </c>
    </row>
    <row r="72" spans="1:16" ht="23.25" customHeight="1" x14ac:dyDescent="0.25">
      <c r="A72" s="1" t="s">
        <v>120</v>
      </c>
      <c r="B72" s="1" t="s">
        <v>138</v>
      </c>
      <c r="C72" s="42" t="s">
        <v>136</v>
      </c>
      <c r="D72" s="43"/>
      <c r="E72" s="43"/>
      <c r="F72" s="43"/>
      <c r="G72" s="43"/>
      <c r="H72" s="43"/>
      <c r="I72" s="26">
        <v>0</v>
      </c>
      <c r="J72" s="25">
        <v>0</v>
      </c>
      <c r="K72" s="26">
        <v>20700000</v>
      </c>
      <c r="L72" s="25">
        <v>20700000</v>
      </c>
      <c r="M72" s="26">
        <f t="shared" si="12"/>
        <v>20700000</v>
      </c>
      <c r="N72" s="26">
        <f t="shared" si="13"/>
        <v>20700000</v>
      </c>
      <c r="O72" s="27" t="e">
        <f t="shared" si="14"/>
        <v>#DIV/0!</v>
      </c>
      <c r="P72" s="27">
        <f t="shared" si="15"/>
        <v>100</v>
      </c>
    </row>
    <row r="73" spans="1:16" ht="15" customHeight="1" x14ac:dyDescent="0.25">
      <c r="A73" s="1" t="s">
        <v>120</v>
      </c>
      <c r="B73" s="1" t="s">
        <v>143</v>
      </c>
      <c r="C73" s="42" t="s">
        <v>142</v>
      </c>
      <c r="D73" s="43"/>
      <c r="E73" s="43"/>
      <c r="F73" s="43"/>
      <c r="G73" s="43"/>
      <c r="H73" s="43"/>
      <c r="I73" s="26">
        <v>310107000</v>
      </c>
      <c r="J73" s="25">
        <v>250000000</v>
      </c>
      <c r="K73" s="26">
        <v>2027000</v>
      </c>
      <c r="L73" s="25">
        <v>2026541.52</v>
      </c>
      <c r="M73" s="26">
        <f t="shared" si="12"/>
        <v>-308080000</v>
      </c>
      <c r="N73" s="26">
        <f t="shared" si="13"/>
        <v>-247973458.47999999</v>
      </c>
      <c r="O73" s="27">
        <f t="shared" si="14"/>
        <v>80.617335306845703</v>
      </c>
      <c r="P73" s="27">
        <f t="shared" si="15"/>
        <v>99.977381351751362</v>
      </c>
    </row>
    <row r="74" spans="1:16" ht="23.25" customHeight="1" x14ac:dyDescent="0.25">
      <c r="A74" s="1" t="s">
        <v>56</v>
      </c>
      <c r="B74" s="1" t="s">
        <v>135</v>
      </c>
      <c r="C74" s="42" t="s">
        <v>133</v>
      </c>
      <c r="D74" s="43"/>
      <c r="E74" s="43"/>
      <c r="F74" s="43"/>
      <c r="G74" s="43"/>
      <c r="H74" s="43"/>
      <c r="I74" s="26">
        <v>2690000</v>
      </c>
      <c r="J74" s="25">
        <v>626393.61</v>
      </c>
      <c r="K74" s="26">
        <v>50569000</v>
      </c>
      <c r="L74" s="25">
        <v>51194543.289999999</v>
      </c>
      <c r="M74" s="26">
        <f t="shared" si="12"/>
        <v>47879000</v>
      </c>
      <c r="N74" s="26">
        <f t="shared" si="13"/>
        <v>50568149.68</v>
      </c>
      <c r="O74" s="27">
        <f t="shared" si="14"/>
        <v>23.286007806691451</v>
      </c>
      <c r="P74" s="27">
        <f t="shared" si="15"/>
        <v>101.23700941288141</v>
      </c>
    </row>
    <row r="75" spans="1:16" ht="34.5" customHeight="1" x14ac:dyDescent="0.25">
      <c r="A75" s="1" t="s">
        <v>56</v>
      </c>
      <c r="B75" s="1" t="s">
        <v>145</v>
      </c>
      <c r="C75" s="42" t="s">
        <v>144</v>
      </c>
      <c r="D75" s="43"/>
      <c r="E75" s="43"/>
      <c r="F75" s="43"/>
      <c r="G75" s="43"/>
      <c r="H75" s="43"/>
      <c r="I75" s="26">
        <v>356000</v>
      </c>
      <c r="J75" s="25">
        <v>88200</v>
      </c>
      <c r="K75" s="26">
        <v>574000</v>
      </c>
      <c r="L75" s="25">
        <v>382900</v>
      </c>
      <c r="M75" s="26">
        <f t="shared" si="12"/>
        <v>218000</v>
      </c>
      <c r="N75" s="26">
        <f t="shared" si="13"/>
        <v>294700</v>
      </c>
      <c r="O75" s="27">
        <f t="shared" si="14"/>
        <v>24.775280898876403</v>
      </c>
      <c r="P75" s="27">
        <f t="shared" si="15"/>
        <v>66.707317073170742</v>
      </c>
    </row>
    <row r="76" spans="1:16" ht="23.25" customHeight="1" x14ac:dyDescent="0.25">
      <c r="A76" s="1" t="s">
        <v>56</v>
      </c>
      <c r="B76" s="1" t="s">
        <v>138</v>
      </c>
      <c r="C76" s="42" t="s">
        <v>136</v>
      </c>
      <c r="D76" s="43"/>
      <c r="E76" s="43"/>
      <c r="F76" s="43"/>
      <c r="G76" s="43"/>
      <c r="H76" s="43"/>
      <c r="I76" s="26">
        <v>0</v>
      </c>
      <c r="J76" s="25">
        <v>0</v>
      </c>
      <c r="K76" s="26">
        <v>27412000</v>
      </c>
      <c r="L76" s="25">
        <v>27412477.399999999</v>
      </c>
      <c r="M76" s="26">
        <f t="shared" si="12"/>
        <v>27412000</v>
      </c>
      <c r="N76" s="26">
        <f t="shared" si="13"/>
        <v>27412477.399999999</v>
      </c>
      <c r="O76" s="27" t="e">
        <f t="shared" si="14"/>
        <v>#DIV/0!</v>
      </c>
      <c r="P76" s="27">
        <f t="shared" si="15"/>
        <v>100.0017415730337</v>
      </c>
    </row>
    <row r="77" spans="1:16" ht="15" customHeight="1" x14ac:dyDescent="0.25">
      <c r="A77" s="1" t="s">
        <v>56</v>
      </c>
      <c r="B77" s="1" t="s">
        <v>143</v>
      </c>
      <c r="C77" s="42" t="s">
        <v>142</v>
      </c>
      <c r="D77" s="43"/>
      <c r="E77" s="43"/>
      <c r="F77" s="43"/>
      <c r="G77" s="43"/>
      <c r="H77" s="43"/>
      <c r="I77" s="26">
        <v>36467000</v>
      </c>
      <c r="J77" s="25">
        <v>36466562.189999998</v>
      </c>
      <c r="K77" s="26">
        <v>0</v>
      </c>
      <c r="L77" s="25">
        <v>0</v>
      </c>
      <c r="M77" s="26">
        <f t="shared" si="12"/>
        <v>-36467000</v>
      </c>
      <c r="N77" s="26">
        <f t="shared" si="13"/>
        <v>-36466562.189999998</v>
      </c>
      <c r="O77" s="27">
        <f t="shared" si="14"/>
        <v>99.998799435105695</v>
      </c>
      <c r="P77" s="27" t="e">
        <f t="shared" si="15"/>
        <v>#DIV/0!</v>
      </c>
    </row>
    <row r="78" spans="1:16" ht="15" customHeight="1" x14ac:dyDescent="0.25">
      <c r="A78" s="4" t="s">
        <v>4</v>
      </c>
      <c r="B78" s="4" t="s">
        <v>147</v>
      </c>
      <c r="C78" s="36" t="s">
        <v>146</v>
      </c>
      <c r="D78" s="37"/>
      <c r="E78" s="37"/>
      <c r="F78" s="37"/>
      <c r="G78" s="37"/>
      <c r="H78" s="38"/>
      <c r="I78" s="2">
        <v>423582000</v>
      </c>
      <c r="J78" s="3">
        <v>189099363.84</v>
      </c>
      <c r="K78" s="2">
        <v>316004000</v>
      </c>
      <c r="L78" s="3">
        <v>215874552.93000001</v>
      </c>
      <c r="M78" s="2">
        <f t="shared" si="12"/>
        <v>-107578000</v>
      </c>
      <c r="N78" s="2">
        <f t="shared" si="13"/>
        <v>26775189.090000004</v>
      </c>
      <c r="O78" s="19">
        <f t="shared" si="14"/>
        <v>44.642917744380071</v>
      </c>
      <c r="P78" s="19">
        <f t="shared" si="15"/>
        <v>68.313867207377115</v>
      </c>
    </row>
    <row r="79" spans="1:16" ht="15" customHeight="1" x14ac:dyDescent="0.25">
      <c r="A79" s="4" t="s">
        <v>4</v>
      </c>
      <c r="B79" s="4" t="s">
        <v>149</v>
      </c>
      <c r="C79" s="36" t="s">
        <v>148</v>
      </c>
      <c r="D79" s="37"/>
      <c r="E79" s="37"/>
      <c r="F79" s="37"/>
      <c r="G79" s="37"/>
      <c r="H79" s="38"/>
      <c r="I79" s="2">
        <v>17017000</v>
      </c>
      <c r="J79" s="3">
        <v>5708000</v>
      </c>
      <c r="K79" s="2">
        <v>13682000</v>
      </c>
      <c r="L79" s="3">
        <v>6155252</v>
      </c>
      <c r="M79" s="2">
        <f t="shared" si="12"/>
        <v>-3335000</v>
      </c>
      <c r="N79" s="2">
        <f t="shared" si="13"/>
        <v>447252</v>
      </c>
      <c r="O79" s="19">
        <f t="shared" si="14"/>
        <v>33.542927660574719</v>
      </c>
      <c r="P79" s="19">
        <f t="shared" si="15"/>
        <v>44.98795497734249</v>
      </c>
    </row>
    <row r="80" spans="1:16" ht="15" customHeight="1" x14ac:dyDescent="0.25">
      <c r="A80" s="1" t="s">
        <v>64</v>
      </c>
      <c r="B80" s="1" t="s">
        <v>151</v>
      </c>
      <c r="C80" s="42" t="s">
        <v>150</v>
      </c>
      <c r="D80" s="43"/>
      <c r="E80" s="43"/>
      <c r="F80" s="43"/>
      <c r="G80" s="43"/>
      <c r="H80" s="43"/>
      <c r="I80" s="26">
        <v>17017000</v>
      </c>
      <c r="J80" s="25">
        <v>5708000</v>
      </c>
      <c r="K80" s="26">
        <v>13682000</v>
      </c>
      <c r="L80" s="25">
        <v>6155252</v>
      </c>
      <c r="M80" s="26">
        <f t="shared" si="12"/>
        <v>-3335000</v>
      </c>
      <c r="N80" s="26">
        <f t="shared" si="13"/>
        <v>447252</v>
      </c>
      <c r="O80" s="27">
        <f t="shared" si="14"/>
        <v>33.542927660574719</v>
      </c>
      <c r="P80" s="27">
        <f t="shared" si="15"/>
        <v>44.98795497734249</v>
      </c>
    </row>
    <row r="81" spans="1:16" ht="45.75" customHeight="1" x14ac:dyDescent="0.25">
      <c r="A81" s="4" t="s">
        <v>4</v>
      </c>
      <c r="B81" s="4" t="s">
        <v>153</v>
      </c>
      <c r="C81" s="36" t="s">
        <v>152</v>
      </c>
      <c r="D81" s="37"/>
      <c r="E81" s="37"/>
      <c r="F81" s="37"/>
      <c r="G81" s="37"/>
      <c r="H81" s="38"/>
      <c r="I81" s="2">
        <v>228801000</v>
      </c>
      <c r="J81" s="3">
        <v>121053087.39</v>
      </c>
      <c r="K81" s="2">
        <v>131538000</v>
      </c>
      <c r="L81" s="3">
        <v>89580023.790000007</v>
      </c>
      <c r="M81" s="2">
        <f t="shared" si="12"/>
        <v>-97263000</v>
      </c>
      <c r="N81" s="2">
        <f t="shared" si="13"/>
        <v>-31473063.599999994</v>
      </c>
      <c r="O81" s="19">
        <f t="shared" si="14"/>
        <v>52.907586675757535</v>
      </c>
      <c r="P81" s="19">
        <f t="shared" si="15"/>
        <v>68.102011426355887</v>
      </c>
    </row>
    <row r="82" spans="1:16" ht="45.75" customHeight="1" x14ac:dyDescent="0.25">
      <c r="A82" s="1" t="s">
        <v>134</v>
      </c>
      <c r="B82" s="1" t="s">
        <v>155</v>
      </c>
      <c r="C82" s="42" t="s">
        <v>154</v>
      </c>
      <c r="D82" s="43"/>
      <c r="E82" s="43"/>
      <c r="F82" s="43"/>
      <c r="G82" s="43"/>
      <c r="H82" s="43"/>
      <c r="I82" s="26">
        <v>0</v>
      </c>
      <c r="J82" s="25">
        <v>760</v>
      </c>
      <c r="K82" s="26">
        <v>0</v>
      </c>
      <c r="L82" s="25">
        <v>0</v>
      </c>
      <c r="M82" s="26">
        <f t="shared" si="12"/>
        <v>0</v>
      </c>
      <c r="N82" s="26">
        <f t="shared" si="13"/>
        <v>-760</v>
      </c>
      <c r="O82" s="27" t="e">
        <f t="shared" si="14"/>
        <v>#DIV/0!</v>
      </c>
      <c r="P82" s="27" t="e">
        <f t="shared" si="15"/>
        <v>#DIV/0!</v>
      </c>
    </row>
    <row r="83" spans="1:16" ht="45.75" customHeight="1" x14ac:dyDescent="0.25">
      <c r="A83" s="1" t="s">
        <v>56</v>
      </c>
      <c r="B83" s="1" t="s">
        <v>155</v>
      </c>
      <c r="C83" s="42" t="s">
        <v>154</v>
      </c>
      <c r="D83" s="43"/>
      <c r="E83" s="43"/>
      <c r="F83" s="43"/>
      <c r="G83" s="43"/>
      <c r="H83" s="43"/>
      <c r="I83" s="26">
        <v>0</v>
      </c>
      <c r="J83" s="25">
        <v>0</v>
      </c>
      <c r="K83" s="26">
        <v>1904000</v>
      </c>
      <c r="L83" s="25">
        <v>1903633.33</v>
      </c>
      <c r="M83" s="26">
        <f t="shared" si="12"/>
        <v>1904000</v>
      </c>
      <c r="N83" s="26">
        <f t="shared" si="13"/>
        <v>1903633.33</v>
      </c>
      <c r="O83" s="27" t="e">
        <f t="shared" si="14"/>
        <v>#DIV/0!</v>
      </c>
      <c r="P83" s="27">
        <f t="shared" si="15"/>
        <v>99.980742121848749</v>
      </c>
    </row>
    <row r="84" spans="1:16" ht="45.75" customHeight="1" x14ac:dyDescent="0.25">
      <c r="A84" s="1" t="s">
        <v>64</v>
      </c>
      <c r="B84" s="1" t="s">
        <v>157</v>
      </c>
      <c r="C84" s="42" t="s">
        <v>156</v>
      </c>
      <c r="D84" s="43"/>
      <c r="E84" s="43"/>
      <c r="F84" s="43"/>
      <c r="G84" s="43"/>
      <c r="H84" s="43"/>
      <c r="I84" s="26">
        <v>228800000</v>
      </c>
      <c r="J84" s="25">
        <v>121050807.39</v>
      </c>
      <c r="K84" s="26">
        <v>129632000</v>
      </c>
      <c r="L84" s="25">
        <v>87674845.459999993</v>
      </c>
      <c r="M84" s="26">
        <f t="shared" si="12"/>
        <v>-99168000</v>
      </c>
      <c r="N84" s="26">
        <f t="shared" si="13"/>
        <v>-33375961.930000007</v>
      </c>
      <c r="O84" s="27">
        <f t="shared" si="14"/>
        <v>52.906821411713288</v>
      </c>
      <c r="P84" s="27">
        <f t="shared" si="15"/>
        <v>67.633644053937289</v>
      </c>
    </row>
    <row r="85" spans="1:16" ht="45.75" customHeight="1" x14ac:dyDescent="0.25">
      <c r="A85" s="1" t="s">
        <v>120</v>
      </c>
      <c r="B85" s="1" t="s">
        <v>159</v>
      </c>
      <c r="C85" s="42" t="s">
        <v>158</v>
      </c>
      <c r="D85" s="43"/>
      <c r="E85" s="43"/>
      <c r="F85" s="43"/>
      <c r="G85" s="43"/>
      <c r="H85" s="43"/>
      <c r="I85" s="26">
        <v>1000</v>
      </c>
      <c r="J85" s="25">
        <v>1520</v>
      </c>
      <c r="K85" s="26">
        <v>2000</v>
      </c>
      <c r="L85" s="25">
        <v>1545</v>
      </c>
      <c r="M85" s="26">
        <f t="shared" si="12"/>
        <v>1000</v>
      </c>
      <c r="N85" s="26">
        <f t="shared" si="13"/>
        <v>25</v>
      </c>
      <c r="O85" s="27">
        <f t="shared" si="14"/>
        <v>152</v>
      </c>
      <c r="P85" s="27">
        <f t="shared" si="15"/>
        <v>77.25</v>
      </c>
    </row>
    <row r="86" spans="1:16" ht="23.25" customHeight="1" x14ac:dyDescent="0.25">
      <c r="A86" s="4" t="s">
        <v>4</v>
      </c>
      <c r="B86" s="4" t="s">
        <v>161</v>
      </c>
      <c r="C86" s="36" t="s">
        <v>160</v>
      </c>
      <c r="D86" s="37"/>
      <c r="E86" s="37"/>
      <c r="F86" s="37"/>
      <c r="G86" s="37"/>
      <c r="H86" s="38"/>
      <c r="I86" s="2">
        <v>118362000</v>
      </c>
      <c r="J86" s="3">
        <v>32988930.93</v>
      </c>
      <c r="K86" s="2">
        <v>80551000</v>
      </c>
      <c r="L86" s="3">
        <v>26776826.719999999</v>
      </c>
      <c r="M86" s="2">
        <f t="shared" si="12"/>
        <v>-37811000</v>
      </c>
      <c r="N86" s="2">
        <f t="shared" si="13"/>
        <v>-6212104.2100000009</v>
      </c>
      <c r="O86" s="19">
        <f t="shared" si="14"/>
        <v>27.871217899325796</v>
      </c>
      <c r="P86" s="19">
        <f t="shared" si="15"/>
        <v>33.242078583754392</v>
      </c>
    </row>
    <row r="87" spans="1:16" ht="23.25" customHeight="1" x14ac:dyDescent="0.25">
      <c r="A87" s="1" t="s">
        <v>64</v>
      </c>
      <c r="B87" s="1" t="s">
        <v>163</v>
      </c>
      <c r="C87" s="42" t="s">
        <v>162</v>
      </c>
      <c r="D87" s="43"/>
      <c r="E87" s="43"/>
      <c r="F87" s="43"/>
      <c r="G87" s="43"/>
      <c r="H87" s="43"/>
      <c r="I87" s="26">
        <v>102121000</v>
      </c>
      <c r="J87" s="25">
        <v>27835297.280000001</v>
      </c>
      <c r="K87" s="26">
        <v>75504000</v>
      </c>
      <c r="L87" s="25">
        <v>21329071.280000001</v>
      </c>
      <c r="M87" s="26">
        <f t="shared" si="12"/>
        <v>-26617000</v>
      </c>
      <c r="N87" s="26">
        <f t="shared" si="13"/>
        <v>-6506226</v>
      </c>
      <c r="O87" s="27">
        <f t="shared" si="14"/>
        <v>27.2571726481331</v>
      </c>
      <c r="P87" s="27">
        <f t="shared" si="15"/>
        <v>28.248928904428904</v>
      </c>
    </row>
    <row r="88" spans="1:16" ht="34.5" customHeight="1" x14ac:dyDescent="0.25">
      <c r="A88" s="1" t="s">
        <v>64</v>
      </c>
      <c r="B88" s="1" t="s">
        <v>165</v>
      </c>
      <c r="C88" s="42" t="s">
        <v>164</v>
      </c>
      <c r="D88" s="43"/>
      <c r="E88" s="43"/>
      <c r="F88" s="43"/>
      <c r="G88" s="43"/>
      <c r="H88" s="43"/>
      <c r="I88" s="26">
        <v>16241000</v>
      </c>
      <c r="J88" s="25">
        <v>5153633.6500000004</v>
      </c>
      <c r="K88" s="26">
        <v>5047000</v>
      </c>
      <c r="L88" s="25">
        <v>5447755.4400000004</v>
      </c>
      <c r="M88" s="26">
        <f t="shared" si="12"/>
        <v>-11194000</v>
      </c>
      <c r="N88" s="26">
        <f t="shared" si="13"/>
        <v>294121.79000000004</v>
      </c>
      <c r="O88" s="27">
        <f t="shared" si="14"/>
        <v>31.732243396342589</v>
      </c>
      <c r="P88" s="27">
        <f t="shared" si="15"/>
        <v>107.94046839706756</v>
      </c>
    </row>
    <row r="89" spans="1:16" ht="45.75" customHeight="1" x14ac:dyDescent="0.25">
      <c r="A89" s="4" t="s">
        <v>4</v>
      </c>
      <c r="B89" s="4" t="s">
        <v>167</v>
      </c>
      <c r="C89" s="36" t="s">
        <v>166</v>
      </c>
      <c r="D89" s="37"/>
      <c r="E89" s="37"/>
      <c r="F89" s="37"/>
      <c r="G89" s="37"/>
      <c r="H89" s="38"/>
      <c r="I89" s="2">
        <v>59402000</v>
      </c>
      <c r="J89" s="3">
        <v>29349345.52</v>
      </c>
      <c r="K89" s="2">
        <v>90233000</v>
      </c>
      <c r="L89" s="3">
        <v>93362450.420000002</v>
      </c>
      <c r="M89" s="2">
        <f t="shared" si="12"/>
        <v>30831000</v>
      </c>
      <c r="N89" s="2">
        <f t="shared" si="13"/>
        <v>64013104.900000006</v>
      </c>
      <c r="O89" s="19">
        <f t="shared" si="14"/>
        <v>49.408009023265208</v>
      </c>
      <c r="P89" s="19">
        <f t="shared" si="15"/>
        <v>103.46818837897442</v>
      </c>
    </row>
    <row r="90" spans="1:16" ht="45.75" customHeight="1" x14ac:dyDescent="0.25">
      <c r="A90" s="1" t="s">
        <v>64</v>
      </c>
      <c r="B90" s="1" t="s">
        <v>169</v>
      </c>
      <c r="C90" s="42" t="s">
        <v>168</v>
      </c>
      <c r="D90" s="43"/>
      <c r="E90" s="43"/>
      <c r="F90" s="43"/>
      <c r="G90" s="43"/>
      <c r="H90" s="43"/>
      <c r="I90" s="26">
        <v>59402000</v>
      </c>
      <c r="J90" s="25">
        <v>29349345.52</v>
      </c>
      <c r="K90" s="26">
        <v>83300000</v>
      </c>
      <c r="L90" s="25">
        <v>86429073.030000001</v>
      </c>
      <c r="M90" s="26">
        <f t="shared" si="12"/>
        <v>23898000</v>
      </c>
      <c r="N90" s="26">
        <f t="shared" si="13"/>
        <v>57079727.510000005</v>
      </c>
      <c r="O90" s="27">
        <f t="shared" si="14"/>
        <v>49.408009023265208</v>
      </c>
      <c r="P90" s="27">
        <f t="shared" si="15"/>
        <v>103.75639019207684</v>
      </c>
    </row>
    <row r="91" spans="1:16" ht="34.5" customHeight="1" x14ac:dyDescent="0.25">
      <c r="A91" s="1" t="s">
        <v>64</v>
      </c>
      <c r="B91" s="1" t="s">
        <v>171</v>
      </c>
      <c r="C91" s="42" t="s">
        <v>170</v>
      </c>
      <c r="D91" s="43"/>
      <c r="E91" s="43"/>
      <c r="F91" s="43"/>
      <c r="G91" s="43"/>
      <c r="H91" s="43"/>
      <c r="I91" s="26">
        <v>0</v>
      </c>
      <c r="J91" s="25">
        <v>0</v>
      </c>
      <c r="K91" s="26">
        <v>6933000</v>
      </c>
      <c r="L91" s="25">
        <v>6933377.3899999997</v>
      </c>
      <c r="M91" s="26">
        <f t="shared" si="12"/>
        <v>6933000</v>
      </c>
      <c r="N91" s="26">
        <f t="shared" si="13"/>
        <v>6933377.3899999997</v>
      </c>
      <c r="O91" s="27" t="e">
        <f t="shared" si="14"/>
        <v>#DIV/0!</v>
      </c>
      <c r="P91" s="27">
        <f t="shared" si="15"/>
        <v>100.00544338670127</v>
      </c>
    </row>
    <row r="92" spans="1:16" ht="15" customHeight="1" x14ac:dyDescent="0.25">
      <c r="A92" s="4" t="s">
        <v>4</v>
      </c>
      <c r="B92" s="4" t="s">
        <v>173</v>
      </c>
      <c r="C92" s="36" t="s">
        <v>172</v>
      </c>
      <c r="D92" s="37"/>
      <c r="E92" s="37"/>
      <c r="F92" s="37"/>
      <c r="G92" s="37"/>
      <c r="H92" s="38"/>
      <c r="I92" s="2">
        <v>48578000</v>
      </c>
      <c r="J92" s="3">
        <v>27118306</v>
      </c>
      <c r="K92" s="2">
        <v>30736000</v>
      </c>
      <c r="L92" s="3">
        <v>36485158.5</v>
      </c>
      <c r="M92" s="2">
        <f t="shared" si="12"/>
        <v>-17842000</v>
      </c>
      <c r="N92" s="2">
        <f t="shared" si="13"/>
        <v>9366852.5</v>
      </c>
      <c r="O92" s="19">
        <f t="shared" si="14"/>
        <v>55.824253777430108</v>
      </c>
      <c r="P92" s="19">
        <f t="shared" si="15"/>
        <v>118.70496648880791</v>
      </c>
    </row>
    <row r="93" spans="1:16" ht="15" customHeight="1" x14ac:dyDescent="0.25">
      <c r="A93" s="4" t="s">
        <v>4</v>
      </c>
      <c r="B93" s="4" t="s">
        <v>176</v>
      </c>
      <c r="C93" s="36" t="s">
        <v>175</v>
      </c>
      <c r="D93" s="37"/>
      <c r="E93" s="37"/>
      <c r="F93" s="37"/>
      <c r="G93" s="37"/>
      <c r="H93" s="38"/>
      <c r="I93" s="2">
        <v>152379000</v>
      </c>
      <c r="J93" s="3">
        <v>102180470.3</v>
      </c>
      <c r="K93" s="2">
        <v>17960000</v>
      </c>
      <c r="L93" s="3">
        <v>17456107.289999999</v>
      </c>
      <c r="M93" s="2">
        <f t="shared" ref="M93:M111" si="16">K93-I93</f>
        <v>-134419000</v>
      </c>
      <c r="N93" s="2">
        <f t="shared" ref="N93:N111" si="17">L93-J93</f>
        <v>-84724363.00999999</v>
      </c>
      <c r="O93" s="19">
        <f t="shared" ref="O93:O111" si="18">J93/I93*100</f>
        <v>67.056792799532744</v>
      </c>
      <c r="P93" s="19">
        <f t="shared" ref="P93:P111" si="19">L93/K93*100</f>
        <v>97.194361302895317</v>
      </c>
    </row>
    <row r="94" spans="1:16" ht="15" customHeight="1" x14ac:dyDescent="0.25">
      <c r="A94" s="4" t="s">
        <v>4</v>
      </c>
      <c r="B94" s="4" t="s">
        <v>178</v>
      </c>
      <c r="C94" s="36" t="s">
        <v>177</v>
      </c>
      <c r="D94" s="37"/>
      <c r="E94" s="37"/>
      <c r="F94" s="37"/>
      <c r="G94" s="37"/>
      <c r="H94" s="38"/>
      <c r="I94" s="2">
        <v>0</v>
      </c>
      <c r="J94" s="3">
        <v>198110.39</v>
      </c>
      <c r="K94" s="2">
        <v>0</v>
      </c>
      <c r="L94" s="3">
        <v>65938.81</v>
      </c>
      <c r="M94" s="2">
        <f t="shared" si="16"/>
        <v>0</v>
      </c>
      <c r="N94" s="2">
        <f t="shared" si="17"/>
        <v>-132171.58000000002</v>
      </c>
      <c r="O94" s="19" t="e">
        <f t="shared" si="18"/>
        <v>#DIV/0!</v>
      </c>
      <c r="P94" s="19" t="e">
        <f t="shared" si="19"/>
        <v>#DIV/0!</v>
      </c>
    </row>
    <row r="95" spans="1:16" ht="15" customHeight="1" x14ac:dyDescent="0.25">
      <c r="A95" s="4" t="s">
        <v>4</v>
      </c>
      <c r="B95" s="4" t="s">
        <v>180</v>
      </c>
      <c r="C95" s="36" t="s">
        <v>179</v>
      </c>
      <c r="D95" s="37"/>
      <c r="E95" s="37"/>
      <c r="F95" s="37"/>
      <c r="G95" s="37"/>
      <c r="H95" s="38"/>
      <c r="I95" s="2">
        <v>152379000</v>
      </c>
      <c r="J95" s="3">
        <v>101982359.91</v>
      </c>
      <c r="K95" s="2">
        <v>17752000</v>
      </c>
      <c r="L95" s="3">
        <v>17390168.48</v>
      </c>
      <c r="M95" s="2">
        <f t="shared" si="16"/>
        <v>-134627000</v>
      </c>
      <c r="N95" s="2">
        <f t="shared" si="17"/>
        <v>-84592191.429999992</v>
      </c>
      <c r="O95" s="19">
        <f t="shared" si="18"/>
        <v>66.926781190321492</v>
      </c>
      <c r="P95" s="19">
        <f t="shared" si="19"/>
        <v>97.961742226228026</v>
      </c>
    </row>
    <row r="96" spans="1:16" ht="34.5" customHeight="1" x14ac:dyDescent="0.25">
      <c r="A96" s="1" t="s">
        <v>134</v>
      </c>
      <c r="B96" s="1" t="s">
        <v>182</v>
      </c>
      <c r="C96" s="42" t="s">
        <v>181</v>
      </c>
      <c r="D96" s="43"/>
      <c r="E96" s="43"/>
      <c r="F96" s="43"/>
      <c r="G96" s="43"/>
      <c r="H96" s="43"/>
      <c r="I96" s="26">
        <v>273000</v>
      </c>
      <c r="J96" s="25">
        <v>272665.33</v>
      </c>
      <c r="K96" s="26">
        <v>397000</v>
      </c>
      <c r="L96" s="25">
        <v>117532.25</v>
      </c>
      <c r="M96" s="26">
        <f t="shared" si="16"/>
        <v>124000</v>
      </c>
      <c r="N96" s="26">
        <f t="shared" si="17"/>
        <v>-155133.08000000002</v>
      </c>
      <c r="O96" s="27">
        <f t="shared" si="18"/>
        <v>99.877410256410258</v>
      </c>
      <c r="P96" s="27">
        <f t="shared" si="19"/>
        <v>29.605100755667507</v>
      </c>
    </row>
    <row r="97" spans="1:16" ht="15" customHeight="1" x14ac:dyDescent="0.25">
      <c r="A97" s="1" t="s">
        <v>140</v>
      </c>
      <c r="B97" s="1" t="s">
        <v>184</v>
      </c>
      <c r="C97" s="42" t="s">
        <v>183</v>
      </c>
      <c r="D97" s="43"/>
      <c r="E97" s="43"/>
      <c r="F97" s="43"/>
      <c r="G97" s="43"/>
      <c r="H97" s="43"/>
      <c r="I97" s="26">
        <v>0</v>
      </c>
      <c r="J97" s="25">
        <v>0</v>
      </c>
      <c r="K97" s="26">
        <v>6000</v>
      </c>
      <c r="L97" s="25">
        <v>6000</v>
      </c>
      <c r="M97" s="26">
        <f t="shared" si="16"/>
        <v>6000</v>
      </c>
      <c r="N97" s="26">
        <f t="shared" si="17"/>
        <v>6000</v>
      </c>
      <c r="O97" s="27" t="e">
        <f t="shared" si="18"/>
        <v>#DIV/0!</v>
      </c>
      <c r="P97" s="27">
        <f t="shared" si="19"/>
        <v>100</v>
      </c>
    </row>
    <row r="98" spans="1:16" ht="34.5" customHeight="1" x14ac:dyDescent="0.25">
      <c r="A98" s="1" t="s">
        <v>120</v>
      </c>
      <c r="B98" s="1" t="s">
        <v>182</v>
      </c>
      <c r="C98" s="42" t="s">
        <v>181</v>
      </c>
      <c r="D98" s="43"/>
      <c r="E98" s="43"/>
      <c r="F98" s="43"/>
      <c r="G98" s="43"/>
      <c r="H98" s="43"/>
      <c r="I98" s="26">
        <v>329000</v>
      </c>
      <c r="J98" s="25">
        <v>36240</v>
      </c>
      <c r="K98" s="26">
        <v>18000</v>
      </c>
      <c r="L98" s="25">
        <v>17690.91</v>
      </c>
      <c r="M98" s="26">
        <f t="shared" si="16"/>
        <v>-311000</v>
      </c>
      <c r="N98" s="26">
        <f t="shared" si="17"/>
        <v>-18549.09</v>
      </c>
      <c r="O98" s="27">
        <f t="shared" si="18"/>
        <v>11.015197568389059</v>
      </c>
      <c r="P98" s="27">
        <f t="shared" si="19"/>
        <v>98.282833333333329</v>
      </c>
    </row>
    <row r="99" spans="1:16" ht="15" customHeight="1" x14ac:dyDescent="0.25">
      <c r="A99" s="1" t="s">
        <v>120</v>
      </c>
      <c r="B99" s="1" t="s">
        <v>184</v>
      </c>
      <c r="C99" s="42" t="s">
        <v>183</v>
      </c>
      <c r="D99" s="43"/>
      <c r="E99" s="43"/>
      <c r="F99" s="43"/>
      <c r="G99" s="43"/>
      <c r="H99" s="43"/>
      <c r="I99" s="26">
        <v>0</v>
      </c>
      <c r="J99" s="25">
        <v>0</v>
      </c>
      <c r="K99" s="26">
        <v>4000</v>
      </c>
      <c r="L99" s="25">
        <v>4000</v>
      </c>
      <c r="M99" s="26">
        <f t="shared" si="16"/>
        <v>4000</v>
      </c>
      <c r="N99" s="26">
        <f t="shared" si="17"/>
        <v>4000</v>
      </c>
      <c r="O99" s="27" t="e">
        <f t="shared" si="18"/>
        <v>#DIV/0!</v>
      </c>
      <c r="P99" s="27">
        <f t="shared" si="19"/>
        <v>100</v>
      </c>
    </row>
    <row r="100" spans="1:16" ht="23.25" customHeight="1" x14ac:dyDescent="0.25">
      <c r="A100" s="1" t="s">
        <v>56</v>
      </c>
      <c r="B100" s="1" t="s">
        <v>186</v>
      </c>
      <c r="C100" s="42" t="s">
        <v>185</v>
      </c>
      <c r="D100" s="43"/>
      <c r="E100" s="43"/>
      <c r="F100" s="43"/>
      <c r="G100" s="43"/>
      <c r="H100" s="43"/>
      <c r="I100" s="26">
        <v>32426000</v>
      </c>
      <c r="J100" s="25">
        <v>29297252.850000001</v>
      </c>
      <c r="K100" s="26">
        <v>11577000</v>
      </c>
      <c r="L100" s="25">
        <v>11640686.52</v>
      </c>
      <c r="M100" s="26">
        <f t="shared" si="16"/>
        <v>-20849000</v>
      </c>
      <c r="N100" s="26">
        <f t="shared" si="17"/>
        <v>-17656566.330000002</v>
      </c>
      <c r="O100" s="27">
        <f t="shared" si="18"/>
        <v>90.351115925491897</v>
      </c>
      <c r="P100" s="27">
        <f t="shared" si="19"/>
        <v>100.55011246436901</v>
      </c>
    </row>
    <row r="101" spans="1:16" ht="23.25" customHeight="1" x14ac:dyDescent="0.25">
      <c r="A101" s="1" t="s">
        <v>56</v>
      </c>
      <c r="B101" s="1" t="s">
        <v>188</v>
      </c>
      <c r="C101" s="42" t="s">
        <v>187</v>
      </c>
      <c r="D101" s="43"/>
      <c r="E101" s="43"/>
      <c r="F101" s="43"/>
      <c r="G101" s="43"/>
      <c r="H101" s="43"/>
      <c r="I101" s="26">
        <v>0</v>
      </c>
      <c r="J101" s="25">
        <v>0</v>
      </c>
      <c r="K101" s="26">
        <v>740000</v>
      </c>
      <c r="L101" s="25">
        <v>740000</v>
      </c>
      <c r="M101" s="26">
        <f t="shared" si="16"/>
        <v>740000</v>
      </c>
      <c r="N101" s="26">
        <f t="shared" si="17"/>
        <v>740000</v>
      </c>
      <c r="O101" s="27" t="e">
        <f t="shared" si="18"/>
        <v>#DIV/0!</v>
      </c>
      <c r="P101" s="27">
        <f t="shared" si="19"/>
        <v>100</v>
      </c>
    </row>
    <row r="102" spans="1:16" ht="23.25" customHeight="1" x14ac:dyDescent="0.25">
      <c r="A102" s="1" t="s">
        <v>56</v>
      </c>
      <c r="B102" s="1" t="s">
        <v>190</v>
      </c>
      <c r="C102" s="42" t="s">
        <v>189</v>
      </c>
      <c r="D102" s="43"/>
      <c r="E102" s="43"/>
      <c r="F102" s="43"/>
      <c r="G102" s="43"/>
      <c r="H102" s="43"/>
      <c r="I102" s="26">
        <v>56750000</v>
      </c>
      <c r="J102" s="25">
        <v>24725261.550000001</v>
      </c>
      <c r="K102" s="26">
        <v>0</v>
      </c>
      <c r="L102" s="25">
        <v>506839</v>
      </c>
      <c r="M102" s="26">
        <f t="shared" si="16"/>
        <v>-56750000</v>
      </c>
      <c r="N102" s="26">
        <f t="shared" si="17"/>
        <v>-24218422.550000001</v>
      </c>
      <c r="O102" s="27">
        <f t="shared" si="18"/>
        <v>43.56874281938326</v>
      </c>
      <c r="P102" s="27" t="e">
        <f t="shared" si="19"/>
        <v>#DIV/0!</v>
      </c>
    </row>
    <row r="103" spans="1:16" ht="15" customHeight="1" x14ac:dyDescent="0.25">
      <c r="A103" s="1" t="s">
        <v>56</v>
      </c>
      <c r="B103" s="1" t="s">
        <v>184</v>
      </c>
      <c r="C103" s="42" t="s">
        <v>183</v>
      </c>
      <c r="D103" s="43"/>
      <c r="E103" s="43"/>
      <c r="F103" s="43"/>
      <c r="G103" s="43"/>
      <c r="H103" s="43"/>
      <c r="I103" s="26">
        <v>46920000</v>
      </c>
      <c r="J103" s="25">
        <v>40989624.369999997</v>
      </c>
      <c r="K103" s="26">
        <v>7000</v>
      </c>
      <c r="L103" s="25">
        <v>6640</v>
      </c>
      <c r="M103" s="26">
        <f t="shared" si="16"/>
        <v>-46913000</v>
      </c>
      <c r="N103" s="26">
        <f t="shared" si="17"/>
        <v>-40982984.369999997</v>
      </c>
      <c r="O103" s="27">
        <f t="shared" si="18"/>
        <v>87.360665750213116</v>
      </c>
      <c r="P103" s="27">
        <f t="shared" si="19"/>
        <v>94.857142857142861</v>
      </c>
    </row>
    <row r="104" spans="1:16" ht="45.75" customHeight="1" x14ac:dyDescent="0.25">
      <c r="A104" s="1" t="s">
        <v>64</v>
      </c>
      <c r="B104" s="1" t="s">
        <v>192</v>
      </c>
      <c r="C104" s="42" t="s">
        <v>191</v>
      </c>
      <c r="D104" s="43"/>
      <c r="E104" s="43"/>
      <c r="F104" s="43"/>
      <c r="G104" s="43"/>
      <c r="H104" s="43"/>
      <c r="I104" s="26">
        <v>13783000</v>
      </c>
      <c r="J104" s="25">
        <v>5493259.0999999996</v>
      </c>
      <c r="K104" s="26">
        <v>1094000</v>
      </c>
      <c r="L104" s="25">
        <v>2896046.87</v>
      </c>
      <c r="M104" s="26">
        <f t="shared" si="16"/>
        <v>-12689000</v>
      </c>
      <c r="N104" s="26">
        <f t="shared" si="17"/>
        <v>-2597212.2299999995</v>
      </c>
      <c r="O104" s="27">
        <f t="shared" si="18"/>
        <v>39.855322498730317</v>
      </c>
      <c r="P104" s="27">
        <f t="shared" si="19"/>
        <v>264.72092047531993</v>
      </c>
    </row>
    <row r="105" spans="1:16" ht="15" customHeight="1" x14ac:dyDescent="0.25">
      <c r="A105" s="1" t="s">
        <v>64</v>
      </c>
      <c r="B105" s="1" t="s">
        <v>184</v>
      </c>
      <c r="C105" s="42" t="s">
        <v>183</v>
      </c>
      <c r="D105" s="43"/>
      <c r="E105" s="43"/>
      <c r="F105" s="43"/>
      <c r="G105" s="43"/>
      <c r="H105" s="43"/>
      <c r="I105" s="26">
        <v>0</v>
      </c>
      <c r="J105" s="25">
        <v>0</v>
      </c>
      <c r="K105" s="26">
        <v>913000</v>
      </c>
      <c r="L105" s="25">
        <v>912624.85</v>
      </c>
      <c r="M105" s="26">
        <f t="shared" si="16"/>
        <v>913000</v>
      </c>
      <c r="N105" s="26">
        <f t="shared" si="17"/>
        <v>912624.85</v>
      </c>
      <c r="O105" s="27" t="e">
        <f t="shared" si="18"/>
        <v>#DIV/0!</v>
      </c>
      <c r="P105" s="27">
        <f t="shared" si="19"/>
        <v>99.958910186199347</v>
      </c>
    </row>
    <row r="106" spans="1:16" ht="34.5" customHeight="1" x14ac:dyDescent="0.25">
      <c r="A106" s="1" t="s">
        <v>174</v>
      </c>
      <c r="B106" s="1" t="s">
        <v>182</v>
      </c>
      <c r="C106" s="42" t="s">
        <v>181</v>
      </c>
      <c r="D106" s="43"/>
      <c r="E106" s="43"/>
      <c r="F106" s="43"/>
      <c r="G106" s="43"/>
      <c r="H106" s="43"/>
      <c r="I106" s="26">
        <v>1898000</v>
      </c>
      <c r="J106" s="25">
        <v>1168056.71</v>
      </c>
      <c r="K106" s="26">
        <v>2996000</v>
      </c>
      <c r="L106" s="25">
        <v>542108.07999999996</v>
      </c>
      <c r="M106" s="26">
        <f t="shared" si="16"/>
        <v>1098000</v>
      </c>
      <c r="N106" s="26">
        <f t="shared" si="17"/>
        <v>-625948.63</v>
      </c>
      <c r="O106" s="27">
        <f t="shared" si="18"/>
        <v>61.541449420442575</v>
      </c>
      <c r="P106" s="27">
        <f t="shared" si="19"/>
        <v>18.094395193591453</v>
      </c>
    </row>
    <row r="107" spans="1:16" ht="15" customHeight="1" x14ac:dyDescent="0.25">
      <c r="A107" s="4" t="s">
        <v>4</v>
      </c>
      <c r="B107" s="4" t="s">
        <v>194</v>
      </c>
      <c r="C107" s="36" t="s">
        <v>193</v>
      </c>
      <c r="D107" s="37"/>
      <c r="E107" s="37"/>
      <c r="F107" s="37"/>
      <c r="G107" s="37"/>
      <c r="H107" s="38"/>
      <c r="I107" s="2">
        <v>0</v>
      </c>
      <c r="J107" s="3">
        <v>0</v>
      </c>
      <c r="K107" s="2">
        <v>208000</v>
      </c>
      <c r="L107" s="3">
        <v>0</v>
      </c>
      <c r="M107" s="2">
        <f t="shared" si="16"/>
        <v>208000</v>
      </c>
      <c r="N107" s="2">
        <f t="shared" si="17"/>
        <v>0</v>
      </c>
      <c r="O107" s="19" t="e">
        <f t="shared" si="18"/>
        <v>#DIV/0!</v>
      </c>
      <c r="P107" s="19">
        <f t="shared" si="19"/>
        <v>0</v>
      </c>
    </row>
    <row r="108" spans="1:16" ht="15" customHeight="1" x14ac:dyDescent="0.25">
      <c r="A108" s="4" t="s">
        <v>4</v>
      </c>
      <c r="B108" s="4" t="s">
        <v>196</v>
      </c>
      <c r="C108" s="36" t="s">
        <v>195</v>
      </c>
      <c r="D108" s="37"/>
      <c r="E108" s="37"/>
      <c r="F108" s="37"/>
      <c r="G108" s="37"/>
      <c r="H108" s="38"/>
      <c r="I108" s="2">
        <v>10316008000</v>
      </c>
      <c r="J108" s="3">
        <v>3635715908.4699998</v>
      </c>
      <c r="K108" s="2">
        <v>12879989064.74</v>
      </c>
      <c r="L108" s="3">
        <v>5034257000</v>
      </c>
      <c r="M108" s="2">
        <f t="shared" si="16"/>
        <v>2563981064.7399998</v>
      </c>
      <c r="N108" s="2">
        <f t="shared" si="17"/>
        <v>1398541091.5300002</v>
      </c>
      <c r="O108" s="19">
        <f t="shared" si="18"/>
        <v>35.243438241517453</v>
      </c>
      <c r="P108" s="19">
        <f t="shared" si="19"/>
        <v>39.08587945762843</v>
      </c>
    </row>
    <row r="109" spans="1:16" ht="23.25" customHeight="1" x14ac:dyDescent="0.25">
      <c r="A109" s="4" t="s">
        <v>4</v>
      </c>
      <c r="B109" s="4" t="s">
        <v>198</v>
      </c>
      <c r="C109" s="36" t="s">
        <v>197</v>
      </c>
      <c r="D109" s="37"/>
      <c r="E109" s="37"/>
      <c r="F109" s="37"/>
      <c r="G109" s="37"/>
      <c r="H109" s="38"/>
      <c r="I109" s="2">
        <v>10311935000</v>
      </c>
      <c r="J109" s="3">
        <v>3635417541.1100001</v>
      </c>
      <c r="K109" s="2">
        <v>12448455963.5</v>
      </c>
      <c r="L109" s="3">
        <v>4882718000</v>
      </c>
      <c r="M109" s="2">
        <f t="shared" si="16"/>
        <v>2136520963.5</v>
      </c>
      <c r="N109" s="2">
        <f t="shared" si="17"/>
        <v>1247300458.8899999</v>
      </c>
      <c r="O109" s="19">
        <f t="shared" si="18"/>
        <v>35.25446524934457</v>
      </c>
      <c r="P109" s="19">
        <f t="shared" si="19"/>
        <v>39.223482930867661</v>
      </c>
    </row>
    <row r="110" spans="1:16" s="28" customFormat="1" ht="15" customHeight="1" x14ac:dyDescent="0.25">
      <c r="A110" s="24" t="s">
        <v>4</v>
      </c>
      <c r="B110" s="24" t="s">
        <v>200</v>
      </c>
      <c r="C110" s="39" t="s">
        <v>199</v>
      </c>
      <c r="D110" s="40"/>
      <c r="E110" s="40"/>
      <c r="F110" s="40"/>
      <c r="G110" s="40"/>
      <c r="H110" s="41"/>
      <c r="I110" s="26">
        <v>0</v>
      </c>
      <c r="J110" s="25">
        <v>0</v>
      </c>
      <c r="K110" s="26">
        <v>70000000</v>
      </c>
      <c r="L110" s="25">
        <v>70000000</v>
      </c>
      <c r="M110" s="26">
        <f t="shared" si="16"/>
        <v>70000000</v>
      </c>
      <c r="N110" s="26">
        <f t="shared" si="17"/>
        <v>70000000</v>
      </c>
      <c r="O110" s="27" t="e">
        <f t="shared" si="18"/>
        <v>#DIV/0!</v>
      </c>
      <c r="P110" s="27">
        <f t="shared" si="19"/>
        <v>100</v>
      </c>
    </row>
    <row r="111" spans="1:16" s="28" customFormat="1" ht="23.25" customHeight="1" x14ac:dyDescent="0.25">
      <c r="A111" s="24" t="s">
        <v>4</v>
      </c>
      <c r="B111" s="24" t="s">
        <v>202</v>
      </c>
      <c r="C111" s="39" t="s">
        <v>201</v>
      </c>
      <c r="D111" s="40"/>
      <c r="E111" s="40"/>
      <c r="F111" s="40"/>
      <c r="G111" s="40"/>
      <c r="H111" s="41"/>
      <c r="I111" s="26">
        <v>3656775000</v>
      </c>
      <c r="J111" s="25">
        <v>177386453.58000001</v>
      </c>
      <c r="K111" s="26">
        <v>6318276963.5</v>
      </c>
      <c r="L111" s="25">
        <v>1196957171.03</v>
      </c>
      <c r="M111" s="26">
        <f t="shared" si="16"/>
        <v>2661501963.5</v>
      </c>
      <c r="N111" s="26">
        <f t="shared" si="17"/>
        <v>1019570717.4499999</v>
      </c>
      <c r="O111" s="27">
        <f t="shared" si="18"/>
        <v>4.8508987722788524</v>
      </c>
      <c r="P111" s="27">
        <f t="shared" si="19"/>
        <v>18.944360589836304</v>
      </c>
    </row>
    <row r="112" spans="1:16" s="28" customFormat="1" ht="15" customHeight="1" x14ac:dyDescent="0.25">
      <c r="A112" s="24" t="s">
        <v>4</v>
      </c>
      <c r="B112" s="24" t="s">
        <v>204</v>
      </c>
      <c r="C112" s="39" t="s">
        <v>203</v>
      </c>
      <c r="D112" s="40"/>
      <c r="E112" s="40"/>
      <c r="F112" s="40"/>
      <c r="G112" s="40"/>
      <c r="H112" s="41"/>
      <c r="I112" s="26">
        <v>6171375000</v>
      </c>
      <c r="J112" s="25">
        <v>3458031087.5300002</v>
      </c>
      <c r="K112" s="26">
        <v>5989479000</v>
      </c>
      <c r="L112" s="25">
        <v>3615761000</v>
      </c>
      <c r="M112" s="26">
        <f t="shared" ref="M112:M116" si="20">K112-I112</f>
        <v>-181896000</v>
      </c>
      <c r="N112" s="26">
        <f t="shared" ref="N112:N116" si="21">L112-J112</f>
        <v>157729912.46999979</v>
      </c>
      <c r="O112" s="27">
        <f t="shared" ref="O112:O116" si="22">J112/I112*100</f>
        <v>56.033397541552731</v>
      </c>
      <c r="P112" s="27">
        <f t="shared" ref="P112:P116" si="23">L112/K112*100</f>
        <v>60.368539567464886</v>
      </c>
    </row>
    <row r="113" spans="1:16" s="28" customFormat="1" ht="15" customHeight="1" x14ac:dyDescent="0.25">
      <c r="A113" s="24" t="s">
        <v>4</v>
      </c>
      <c r="B113" s="24" t="s">
        <v>206</v>
      </c>
      <c r="C113" s="39" t="s">
        <v>205</v>
      </c>
      <c r="D113" s="40"/>
      <c r="E113" s="40"/>
      <c r="F113" s="40"/>
      <c r="G113" s="40"/>
      <c r="H113" s="41"/>
      <c r="I113" s="26">
        <v>483785000</v>
      </c>
      <c r="J113" s="25">
        <v>0</v>
      </c>
      <c r="K113" s="26">
        <v>70700000</v>
      </c>
      <c r="L113" s="25">
        <v>0</v>
      </c>
      <c r="M113" s="26">
        <f t="shared" si="20"/>
        <v>-413085000</v>
      </c>
      <c r="N113" s="26">
        <f t="shared" si="21"/>
        <v>0</v>
      </c>
      <c r="O113" s="27">
        <f t="shared" si="22"/>
        <v>0</v>
      </c>
      <c r="P113" s="27">
        <f t="shared" si="23"/>
        <v>0</v>
      </c>
    </row>
    <row r="114" spans="1:16" ht="15" customHeight="1" x14ac:dyDescent="0.25">
      <c r="A114" s="4" t="s">
        <v>4</v>
      </c>
      <c r="B114" s="4" t="s">
        <v>208</v>
      </c>
      <c r="C114" s="36" t="s">
        <v>207</v>
      </c>
      <c r="D114" s="37"/>
      <c r="E114" s="37"/>
      <c r="F114" s="37"/>
      <c r="G114" s="37"/>
      <c r="H114" s="38"/>
      <c r="I114" s="2">
        <v>13916000</v>
      </c>
      <c r="J114" s="3">
        <v>0</v>
      </c>
      <c r="K114" s="2">
        <v>465992605.98000002</v>
      </c>
      <c r="L114" s="3">
        <v>185993293.78999999</v>
      </c>
      <c r="M114" s="2">
        <f t="shared" si="20"/>
        <v>452076605.98000002</v>
      </c>
      <c r="N114" s="2">
        <f t="shared" si="21"/>
        <v>185993293.78999999</v>
      </c>
      <c r="O114" s="19">
        <f t="shared" si="22"/>
        <v>0</v>
      </c>
      <c r="P114" s="19">
        <f t="shared" si="23"/>
        <v>39.913357294339271</v>
      </c>
    </row>
    <row r="115" spans="1:16" s="28" customFormat="1" ht="15" customHeight="1" x14ac:dyDescent="0.25">
      <c r="A115" s="24" t="s">
        <v>4</v>
      </c>
      <c r="B115" s="24" t="s">
        <v>210</v>
      </c>
      <c r="C115" s="39" t="s">
        <v>209</v>
      </c>
      <c r="D115" s="40"/>
      <c r="E115" s="40"/>
      <c r="F115" s="40"/>
      <c r="G115" s="40"/>
      <c r="H115" s="41"/>
      <c r="I115" s="26">
        <v>13916000</v>
      </c>
      <c r="J115" s="25">
        <v>0</v>
      </c>
      <c r="K115" s="26">
        <v>465992605.98000002</v>
      </c>
      <c r="L115" s="25">
        <v>185993293.78999999</v>
      </c>
      <c r="M115" s="26">
        <f t="shared" si="20"/>
        <v>452076605.98000002</v>
      </c>
      <c r="N115" s="26">
        <f t="shared" si="21"/>
        <v>185993293.78999999</v>
      </c>
      <c r="O115" s="27">
        <f t="shared" si="22"/>
        <v>0</v>
      </c>
      <c r="P115" s="27">
        <f t="shared" si="23"/>
        <v>39.913357294339271</v>
      </c>
    </row>
    <row r="116" spans="1:16" ht="34.5" customHeight="1" x14ac:dyDescent="0.25">
      <c r="A116" s="4" t="s">
        <v>4</v>
      </c>
      <c r="B116" s="4" t="s">
        <v>212</v>
      </c>
      <c r="C116" s="36" t="s">
        <v>211</v>
      </c>
      <c r="D116" s="37"/>
      <c r="E116" s="37"/>
      <c r="F116" s="37"/>
      <c r="G116" s="37"/>
      <c r="H116" s="38"/>
      <c r="I116" s="2">
        <v>26483000</v>
      </c>
      <c r="J116" s="3">
        <v>26363232.920000002</v>
      </c>
      <c r="K116" s="2">
        <v>4139178.37</v>
      </c>
      <c r="L116" s="3">
        <v>4150410.43</v>
      </c>
      <c r="M116" s="2">
        <f t="shared" si="20"/>
        <v>-22343821.629999999</v>
      </c>
      <c r="N116" s="2">
        <f t="shared" si="21"/>
        <v>-22212822.490000002</v>
      </c>
      <c r="O116" s="19">
        <f t="shared" si="22"/>
        <v>99.547758637616596</v>
      </c>
      <c r="P116" s="19">
        <f t="shared" si="23"/>
        <v>100.27135965150495</v>
      </c>
    </row>
    <row r="117" spans="1:16" ht="23.25" customHeight="1" x14ac:dyDescent="0.25">
      <c r="A117" s="4" t="s">
        <v>4</v>
      </c>
      <c r="B117" s="4" t="s">
        <v>214</v>
      </c>
      <c r="C117" s="36" t="s">
        <v>213</v>
      </c>
      <c r="D117" s="37"/>
      <c r="E117" s="37"/>
      <c r="F117" s="37"/>
      <c r="G117" s="37"/>
      <c r="H117" s="38"/>
      <c r="I117" s="2">
        <v>-36325000</v>
      </c>
      <c r="J117" s="3">
        <v>-26064865.559999999</v>
      </c>
      <c r="K117" s="2">
        <v>-38598683.109999999</v>
      </c>
      <c r="L117" s="3">
        <v>-38604693.170000002</v>
      </c>
      <c r="M117" s="2">
        <f t="shared" ref="M117:M118" si="24">K117-I117</f>
        <v>-2273683.1099999994</v>
      </c>
      <c r="N117" s="2">
        <f t="shared" ref="N117:N118" si="25">L117-J117</f>
        <v>-12539827.610000003</v>
      </c>
      <c r="O117" s="19">
        <f t="shared" ref="O117:O118" si="26">J117/I117*100</f>
        <v>71.754619573296623</v>
      </c>
      <c r="P117" s="19">
        <f t="shared" ref="P117:P118" si="27">L117/K117*100</f>
        <v>100.01557063483972</v>
      </c>
    </row>
    <row r="118" spans="1:16" ht="15" customHeight="1" thickBot="1" x14ac:dyDescent="0.3">
      <c r="A118" s="8"/>
      <c r="B118" s="16"/>
      <c r="C118" s="34" t="s">
        <v>215</v>
      </c>
      <c r="D118" s="35"/>
      <c r="E118" s="35"/>
      <c r="F118" s="35"/>
      <c r="G118" s="35"/>
      <c r="H118" s="35"/>
      <c r="I118" s="13">
        <v>21491601000</v>
      </c>
      <c r="J118" s="6">
        <v>8152145307.4899998</v>
      </c>
      <c r="K118" s="13">
        <v>25321000467.740002</v>
      </c>
      <c r="L118" s="6">
        <v>10810365000</v>
      </c>
      <c r="M118" s="13">
        <f t="shared" si="24"/>
        <v>3829399467.7400017</v>
      </c>
      <c r="N118" s="13">
        <f t="shared" si="25"/>
        <v>2658219692.5100002</v>
      </c>
      <c r="O118" s="20">
        <f t="shared" si="26"/>
        <v>37.931773009791122</v>
      </c>
      <c r="P118" s="20">
        <f t="shared" si="27"/>
        <v>42.693277517896064</v>
      </c>
    </row>
  </sheetData>
  <mergeCells count="116">
    <mergeCell ref="C12:H12"/>
    <mergeCell ref="C11:H11"/>
    <mergeCell ref="C10:H10"/>
    <mergeCell ref="C8:H8"/>
    <mergeCell ref="C9:H9"/>
    <mergeCell ref="C5:H5"/>
    <mergeCell ref="C6:H6"/>
    <mergeCell ref="C7:H7"/>
    <mergeCell ref="C21:H21"/>
    <mergeCell ref="C19:H19"/>
    <mergeCell ref="C20:H20"/>
    <mergeCell ref="C17:H17"/>
    <mergeCell ref="C18:H18"/>
    <mergeCell ref="C16:H16"/>
    <mergeCell ref="C14:H14"/>
    <mergeCell ref="C15:H15"/>
    <mergeCell ref="C13:H13"/>
    <mergeCell ref="C29:H29"/>
    <mergeCell ref="C30:H30"/>
    <mergeCell ref="C28:H28"/>
    <mergeCell ref="C26:H26"/>
    <mergeCell ref="C27:H27"/>
    <mergeCell ref="C25:H25"/>
    <mergeCell ref="C24:H24"/>
    <mergeCell ref="C23:H23"/>
    <mergeCell ref="C22:H22"/>
    <mergeCell ref="C38:H38"/>
    <mergeCell ref="C39:H39"/>
    <mergeCell ref="C36:H36"/>
    <mergeCell ref="C37:H37"/>
    <mergeCell ref="C35:H35"/>
    <mergeCell ref="C33:H33"/>
    <mergeCell ref="C34:H34"/>
    <mergeCell ref="C32:H32"/>
    <mergeCell ref="C31:H31"/>
    <mergeCell ref="C46:H46"/>
    <mergeCell ref="C47:H47"/>
    <mergeCell ref="C48:H48"/>
    <mergeCell ref="C44:H44"/>
    <mergeCell ref="C45:H45"/>
    <mergeCell ref="C42:H42"/>
    <mergeCell ref="C43:H43"/>
    <mergeCell ref="C40:H40"/>
    <mergeCell ref="C41:H41"/>
    <mergeCell ref="C57:H57"/>
    <mergeCell ref="C56:H56"/>
    <mergeCell ref="C55:H55"/>
    <mergeCell ref="C54:H54"/>
    <mergeCell ref="C51:H51"/>
    <mergeCell ref="C52:H52"/>
    <mergeCell ref="C53:H53"/>
    <mergeCell ref="C49:H49"/>
    <mergeCell ref="C50:H50"/>
    <mergeCell ref="C65:H65"/>
    <mergeCell ref="C66:H66"/>
    <mergeCell ref="C62:H62"/>
    <mergeCell ref="C63:H63"/>
    <mergeCell ref="C64:H64"/>
    <mergeCell ref="C61:H61"/>
    <mergeCell ref="C58:H58"/>
    <mergeCell ref="C59:H59"/>
    <mergeCell ref="C60:H60"/>
    <mergeCell ref="C74:H74"/>
    <mergeCell ref="C75:H75"/>
    <mergeCell ref="C76:H76"/>
    <mergeCell ref="C71:H71"/>
    <mergeCell ref="C72:H72"/>
    <mergeCell ref="C73:H73"/>
    <mergeCell ref="C69:H69"/>
    <mergeCell ref="C70:H70"/>
    <mergeCell ref="C67:H67"/>
    <mergeCell ref="C68:H68"/>
    <mergeCell ref="C86:H86"/>
    <mergeCell ref="C87:H87"/>
    <mergeCell ref="C84:H84"/>
    <mergeCell ref="C85:H85"/>
    <mergeCell ref="C82:H82"/>
    <mergeCell ref="C83:H83"/>
    <mergeCell ref="C80:H80"/>
    <mergeCell ref="C81:H81"/>
    <mergeCell ref="C77:H77"/>
    <mergeCell ref="C78:H78"/>
    <mergeCell ref="C79:H79"/>
    <mergeCell ref="C98:H98"/>
    <mergeCell ref="C95:H95"/>
    <mergeCell ref="C93:H93"/>
    <mergeCell ref="C94:H94"/>
    <mergeCell ref="C91:H91"/>
    <mergeCell ref="C92:H92"/>
    <mergeCell ref="C90:H90"/>
    <mergeCell ref="C88:H88"/>
    <mergeCell ref="C89:H89"/>
    <mergeCell ref="C4:H4"/>
    <mergeCell ref="A2:P2"/>
    <mergeCell ref="C118:H118"/>
    <mergeCell ref="C117:H117"/>
    <mergeCell ref="C116:H116"/>
    <mergeCell ref="C114:H114"/>
    <mergeCell ref="C115:H115"/>
    <mergeCell ref="C113:H113"/>
    <mergeCell ref="C112:H112"/>
    <mergeCell ref="C111:H111"/>
    <mergeCell ref="C110:H110"/>
    <mergeCell ref="C108:H108"/>
    <mergeCell ref="C109:H109"/>
    <mergeCell ref="C105:H105"/>
    <mergeCell ref="C106:H106"/>
    <mergeCell ref="C107:H107"/>
    <mergeCell ref="C102:H102"/>
    <mergeCell ref="C103:H103"/>
    <mergeCell ref="C104:H104"/>
    <mergeCell ref="C99:H99"/>
    <mergeCell ref="C100:H100"/>
    <mergeCell ref="C101:H101"/>
    <mergeCell ref="C96:H96"/>
    <mergeCell ref="C97:H97"/>
  </mergeCells>
  <conditionalFormatting sqref="O6:P118">
    <cfRule type="containsErrors" dxfId="0" priority="1">
      <formula>ISERROR(O6)</formula>
    </cfRule>
  </conditionalFormatting>
  <pageMargins left="0.25" right="0.25" top="0.75" bottom="0.75" header="0.25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dcterms:created xsi:type="dcterms:W3CDTF">2021-04-12T14:52:46Z</dcterms:created>
  <dcterms:modified xsi:type="dcterms:W3CDTF">2021-07-15T09:07:59Z</dcterms:modified>
</cp:coreProperties>
</file>