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10" windowWidth="23250" windowHeight="13170"/>
  </bookViews>
  <sheets>
    <sheet name="Лист 1" sheetId="2" r:id="rId1"/>
  </sheets>
  <definedNames>
    <definedName name="_xlnm.Print_Titles" localSheetId="0">'Лист 1'!$13:$14</definedName>
  </definedNames>
  <calcPr calcId="145621"/>
</workbook>
</file>

<file path=xl/calcChain.xml><?xml version="1.0" encoding="utf-8"?>
<calcChain xmlns="http://schemas.openxmlformats.org/spreadsheetml/2006/main">
  <c r="F23" i="2" l="1"/>
  <c r="E23" i="2"/>
  <c r="G23" i="2"/>
  <c r="B26" i="2"/>
  <c r="C26" i="2" l="1"/>
  <c r="D26" i="2"/>
  <c r="E25" i="2" l="1"/>
  <c r="F25" i="2"/>
  <c r="G25" i="2"/>
  <c r="H25" i="2"/>
  <c r="G26" i="2"/>
  <c r="H26" i="2"/>
  <c r="E7" i="2" l="1"/>
  <c r="F7" i="2"/>
  <c r="G7" i="2"/>
  <c r="H7" i="2"/>
  <c r="E8" i="2"/>
  <c r="F8" i="2"/>
  <c r="G8" i="2"/>
  <c r="H8" i="2"/>
  <c r="E9" i="2"/>
  <c r="F9" i="2"/>
  <c r="G9" i="2"/>
  <c r="H9" i="2"/>
  <c r="E10" i="2"/>
  <c r="F10" i="2"/>
  <c r="G10" i="2"/>
  <c r="H10" i="2"/>
  <c r="E11" i="2"/>
  <c r="F11" i="2"/>
  <c r="G11" i="2"/>
  <c r="H11" i="2"/>
  <c r="E12" i="2"/>
  <c r="F12" i="2"/>
  <c r="G12" i="2"/>
  <c r="H12" i="2"/>
  <c r="E13" i="2"/>
  <c r="F13" i="2"/>
  <c r="G13" i="2"/>
  <c r="H13" i="2"/>
  <c r="E14" i="2"/>
  <c r="F14" i="2"/>
  <c r="G14" i="2"/>
  <c r="H14" i="2"/>
  <c r="E15" i="2"/>
  <c r="F15" i="2"/>
  <c r="G15" i="2"/>
  <c r="H15" i="2"/>
  <c r="E16" i="2"/>
  <c r="F16" i="2"/>
  <c r="G16" i="2"/>
  <c r="H16" i="2"/>
  <c r="E17" i="2"/>
  <c r="F17" i="2"/>
  <c r="G17" i="2"/>
  <c r="H17" i="2"/>
  <c r="E18" i="2"/>
  <c r="F18" i="2"/>
  <c r="G18" i="2"/>
  <c r="H18" i="2"/>
  <c r="E19" i="2"/>
  <c r="F19" i="2"/>
  <c r="G19" i="2"/>
  <c r="H19" i="2"/>
  <c r="E20" i="2"/>
  <c r="F20" i="2"/>
  <c r="G20" i="2"/>
  <c r="H20" i="2"/>
  <c r="E21" i="2"/>
  <c r="F21" i="2"/>
  <c r="G21" i="2"/>
  <c r="H21" i="2"/>
  <c r="E24" i="2"/>
  <c r="F24" i="2"/>
  <c r="G24" i="2"/>
  <c r="H24" i="2"/>
  <c r="G22" i="2" l="1"/>
  <c r="E22" i="2"/>
  <c r="F22" i="2"/>
  <c r="H22" i="2"/>
  <c r="H6" i="2"/>
  <c r="G6" i="2"/>
  <c r="F6" i="2" l="1"/>
  <c r="F26" i="2" s="1"/>
  <c r="E6" i="2"/>
  <c r="E26" i="2" s="1"/>
</calcChain>
</file>

<file path=xl/sharedStrings.xml><?xml version="1.0" encoding="utf-8"?>
<sst xmlns="http://schemas.openxmlformats.org/spreadsheetml/2006/main" count="34" uniqueCount="34">
  <si>
    <t>5=2-4</t>
  </si>
  <si>
    <t>6=3-4</t>
  </si>
  <si>
    <t>% исполнения от плана</t>
  </si>
  <si>
    <t>% исполнения от кассового плана</t>
  </si>
  <si>
    <t>Исполнение бюджета Одинцовского городского округа Московской области в разрезе муниципальных программ</t>
  </si>
  <si>
    <t xml:space="preserve">       Муниципальная программа "Культура"</t>
  </si>
  <si>
    <t xml:space="preserve">       Муниципальная программа "Образование"</t>
  </si>
  <si>
    <t xml:space="preserve">       Муниципальная программа "Социальная защита населения"</t>
  </si>
  <si>
    <t xml:space="preserve">       Муниципальная программа "Спорт"</t>
  </si>
  <si>
    <t xml:space="preserve">       Муниципальная программа "Развитие сельского хозяйства"</t>
  </si>
  <si>
    <t xml:space="preserve">       Муниципальная программа "Экология и окружающая среда"</t>
  </si>
  <si>
    <t xml:space="preserve">       Муниципальная программа "Безопасность и обеспечение безопасности жизнедеятельности населения"</t>
  </si>
  <si>
    <t xml:space="preserve">       Муниципальная программа "Жилище"</t>
  </si>
  <si>
    <t xml:space="preserve">       Муниципальная программа "Развитие инженерной инфраструктуры и энергоэффективности"</t>
  </si>
  <si>
    <t xml:space="preserve">       Муниципальная программа "Предпринимательство"</t>
  </si>
  <si>
    <t xml:space="preserve">       Муниципальная программа "Управление имуществом и муниципальными финансами"</t>
  </si>
  <si>
    <t xml:space="preserve">      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</si>
  <si>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 xml:space="preserve">       Муниципальная программа "Развитие и функционирование дорожно-транспортного комплекса"</t>
  </si>
  <si>
    <t xml:space="preserve">       Муниципальная программа "Цифровое муниципальное образование"</t>
  </si>
  <si>
    <t xml:space="preserve">       Муниципальная программа "Архитектура и градостроительство"</t>
  </si>
  <si>
    <t xml:space="preserve">       Муниципальная программа "Формирование современной комфортной городской среды"</t>
  </si>
  <si>
    <t xml:space="preserve">       Муниципальная программа "Строительство объектов социальной инфраструктуры"</t>
  </si>
  <si>
    <t xml:space="preserve">       Руководство и управление в сфере установленных функций органов местного самоуправления</t>
  </si>
  <si>
    <t xml:space="preserve">       Непрограммные расходы</t>
  </si>
  <si>
    <t>Всего:</t>
  </si>
  <si>
    <t>Единицы измерения: млн. руб.</t>
  </si>
  <si>
    <t xml:space="preserve">Наименование </t>
  </si>
  <si>
    <t>План на 2021 год</t>
  </si>
  <si>
    <t>Отклонение исполнения от плана на 2021 год</t>
  </si>
  <si>
    <t xml:space="preserve">       Муниципальная программа "Переселение граждан из аварийного жилищного фонда"</t>
  </si>
  <si>
    <t>за 9 месяцев 2021 года</t>
  </si>
  <si>
    <t>Кассовый план на 9 месяцев 2021 года</t>
  </si>
  <si>
    <t>Исполнено              за 9 месяцев 2021 года</t>
  </si>
  <si>
    <t>Отклонение исполнения от кассового плана за 9 месяцев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</si>
</sst>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7" x14ac:knownFonts="1">
    <font>
      <sz val="11"/>
      <color rgb="FF000000"/>
      <name val="Calibri"/>
      <family val="2"/>
    </font>
    <font>
      <sz val="11"/>
      <name val="Calibri"/>
      <family val="2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Border="0"/>
    <xf numFmtId="0" fontId="1" fillId="0" borderId="0"/>
  </cellStyleXfs>
  <cellXfs count="22">
    <xf numFmtId="0" fontId="0" fillId="0" borderId="0" xfId="0" applyNumberFormat="1" applyFill="1" applyAlignment="1" applyProtection="1"/>
    <xf numFmtId="0" fontId="4" fillId="0" borderId="1" xfId="0" applyNumberFormat="1" applyFont="1" applyFill="1" applyBorder="1" applyAlignment="1" applyProtection="1">
      <alignment horizontal="center" wrapText="1"/>
    </xf>
    <xf numFmtId="0" fontId="4" fillId="0" borderId="4" xfId="0" applyNumberFormat="1" applyFont="1" applyFill="1" applyBorder="1" applyAlignment="1" applyProtection="1">
      <alignment horizontal="center" wrapText="1"/>
    </xf>
    <xf numFmtId="0" fontId="4" fillId="0" borderId="5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164" fontId="3" fillId="0" borderId="2" xfId="0" applyNumberFormat="1" applyFont="1" applyFill="1" applyBorder="1" applyAlignment="1" applyProtection="1">
      <alignment horizontal="center" wrapText="1"/>
    </xf>
    <xf numFmtId="2" fontId="3" fillId="0" borderId="2" xfId="0" applyNumberFormat="1" applyFont="1" applyFill="1" applyBorder="1" applyAlignment="1" applyProtection="1">
      <alignment horizontal="center"/>
    </xf>
    <xf numFmtId="2" fontId="4" fillId="0" borderId="2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vertical="center"/>
    </xf>
    <xf numFmtId="0" fontId="4" fillId="0" borderId="3" xfId="0" applyNumberFormat="1" applyFont="1" applyFill="1" applyBorder="1" applyAlignment="1" applyProtection="1">
      <alignment horizontal="center" wrapText="1"/>
    </xf>
    <xf numFmtId="0" fontId="5" fillId="0" borderId="2" xfId="1" applyFont="1" applyFill="1" applyBorder="1" applyAlignment="1">
      <alignment horizontal="left" vertical="center" wrapText="1"/>
    </xf>
    <xf numFmtId="164" fontId="6" fillId="0" borderId="2" xfId="1" applyNumberFormat="1" applyFont="1" applyFill="1" applyBorder="1" applyAlignment="1">
      <alignment horizontal="right" wrapText="1"/>
    </xf>
    <xf numFmtId="0" fontId="3" fillId="0" borderId="0" xfId="0" applyNumberFormat="1" applyFont="1" applyFill="1" applyAlignment="1" applyProtection="1"/>
    <xf numFmtId="165" fontId="6" fillId="0" borderId="2" xfId="1" applyNumberFormat="1" applyFont="1" applyFill="1" applyBorder="1" applyAlignment="1">
      <alignment horizontal="right" wrapText="1"/>
    </xf>
    <xf numFmtId="165" fontId="3" fillId="0" borderId="2" xfId="0" applyNumberFormat="1" applyFont="1" applyFill="1" applyBorder="1" applyAlignment="1" applyProtection="1">
      <alignment horizontal="center" wrapText="1"/>
    </xf>
    <xf numFmtId="165" fontId="5" fillId="0" borderId="2" xfId="1" applyNumberFormat="1" applyFont="1" applyFill="1" applyBorder="1" applyAlignment="1">
      <alignment horizontal="right" wrapText="1"/>
    </xf>
    <xf numFmtId="0" fontId="3" fillId="0" borderId="0" xfId="0" applyNumberFormat="1" applyFont="1" applyFill="1" applyAlignment="1" applyProtection="1">
      <alignment horizontal="left" wrapText="1"/>
    </xf>
    <xf numFmtId="0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horizontal="center" wrapText="1"/>
    </xf>
  </cellXfs>
  <cellStyles count="2">
    <cellStyle name="Обычный" xfId="0" builtinId="0"/>
    <cellStyle name="Обычный_Лист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zoomScaleNormal="100" workbookViewId="0">
      <selection activeCell="F26" sqref="F26"/>
    </sheetView>
  </sheetViews>
  <sheetFormatPr defaultColWidth="9.140625" defaultRowHeight="15" x14ac:dyDescent="0.25"/>
  <cols>
    <col min="1" max="1" width="50.7109375" style="5" customWidth="1"/>
    <col min="2" max="2" width="14.140625" style="15" customWidth="1"/>
    <col min="3" max="3" width="17.7109375" style="15" customWidth="1"/>
    <col min="4" max="4" width="13.7109375" style="15" customWidth="1"/>
    <col min="5" max="5" width="15.42578125" style="5" customWidth="1"/>
    <col min="6" max="6" width="16.140625" style="5" customWidth="1"/>
    <col min="7" max="7" width="12.7109375" style="5" customWidth="1"/>
    <col min="8" max="8" width="14.5703125" style="5" customWidth="1"/>
    <col min="9" max="16384" width="9.140625" style="5"/>
  </cols>
  <sheetData>
    <row r="1" spans="1:8" ht="15.75" customHeight="1" x14ac:dyDescent="0.25">
      <c r="A1" s="21" t="s">
        <v>4</v>
      </c>
      <c r="B1" s="21"/>
      <c r="C1" s="21"/>
      <c r="D1" s="21"/>
      <c r="E1" s="21"/>
      <c r="F1" s="21"/>
      <c r="G1" s="21"/>
      <c r="H1" s="21"/>
    </row>
    <row r="2" spans="1:8" ht="15.75" x14ac:dyDescent="0.25">
      <c r="A2" s="21" t="s">
        <v>30</v>
      </c>
      <c r="B2" s="21"/>
      <c r="C2" s="21"/>
      <c r="D2" s="21"/>
      <c r="E2" s="21"/>
      <c r="F2" s="21"/>
      <c r="G2" s="21"/>
      <c r="H2" s="21"/>
    </row>
    <row r="3" spans="1:8" x14ac:dyDescent="0.25">
      <c r="A3" s="19" t="s">
        <v>25</v>
      </c>
      <c r="B3" s="20"/>
    </row>
    <row r="4" spans="1:8" s="11" customFormat="1" ht="102.75" customHeight="1" x14ac:dyDescent="0.25">
      <c r="A4" s="9" t="s">
        <v>26</v>
      </c>
      <c r="B4" s="9" t="s">
        <v>27</v>
      </c>
      <c r="C4" s="9" t="s">
        <v>31</v>
      </c>
      <c r="D4" s="9" t="s">
        <v>32</v>
      </c>
      <c r="E4" s="9" t="s">
        <v>28</v>
      </c>
      <c r="F4" s="9" t="s">
        <v>33</v>
      </c>
      <c r="G4" s="10" t="s">
        <v>2</v>
      </c>
      <c r="H4" s="10" t="s">
        <v>3</v>
      </c>
    </row>
    <row r="5" spans="1:8" x14ac:dyDescent="0.25">
      <c r="A5" s="1">
        <v>1</v>
      </c>
      <c r="B5" s="12">
        <v>2</v>
      </c>
      <c r="C5" s="12">
        <v>3</v>
      </c>
      <c r="D5" s="12">
        <v>4</v>
      </c>
      <c r="E5" s="12" t="s">
        <v>0</v>
      </c>
      <c r="F5" s="2" t="s">
        <v>1</v>
      </c>
      <c r="G5" s="3">
        <v>7</v>
      </c>
      <c r="H5" s="3">
        <v>8</v>
      </c>
    </row>
    <row r="6" spans="1:8" x14ac:dyDescent="0.25">
      <c r="A6" s="13" t="s">
        <v>5</v>
      </c>
      <c r="B6" s="14">
        <v>1615.0889999999999</v>
      </c>
      <c r="C6" s="14">
        <v>1174.0909999999999</v>
      </c>
      <c r="D6" s="14">
        <v>1049.143</v>
      </c>
      <c r="E6" s="6">
        <f>B6-D6</f>
        <v>565.94599999999991</v>
      </c>
      <c r="F6" s="6">
        <f>C6-D6</f>
        <v>124.94799999999987</v>
      </c>
      <c r="G6" s="7">
        <f>D6*100/B6</f>
        <v>64.958835085868344</v>
      </c>
      <c r="H6" s="7">
        <f>D6*100/C6</f>
        <v>89.357894745807613</v>
      </c>
    </row>
    <row r="7" spans="1:8" x14ac:dyDescent="0.25">
      <c r="A7" s="13" t="s">
        <v>6</v>
      </c>
      <c r="B7" s="16">
        <v>9686.4549999999999</v>
      </c>
      <c r="C7" s="16">
        <v>7126.05</v>
      </c>
      <c r="D7" s="16">
        <v>6555.5569999999998</v>
      </c>
      <c r="E7" s="17">
        <f t="shared" ref="E7:E24" si="0">B7-D7</f>
        <v>3130.8980000000001</v>
      </c>
      <c r="F7" s="17">
        <f t="shared" ref="F7:F24" si="1">C7-D7</f>
        <v>570.49300000000039</v>
      </c>
      <c r="G7" s="7">
        <f t="shared" ref="G7:G24" si="2">D7*100/B7</f>
        <v>67.677566251017524</v>
      </c>
      <c r="H7" s="7">
        <f t="shared" ref="H7:H24" si="3">D7*100/C7</f>
        <v>91.994260494944598</v>
      </c>
    </row>
    <row r="8" spans="1:8" ht="28.5" x14ac:dyDescent="0.25">
      <c r="A8" s="13" t="s">
        <v>7</v>
      </c>
      <c r="B8" s="16">
        <v>324.94900000000001</v>
      </c>
      <c r="C8" s="16">
        <v>241.38399999999999</v>
      </c>
      <c r="D8" s="16">
        <v>214.48500000000001</v>
      </c>
      <c r="E8" s="17">
        <f t="shared" si="0"/>
        <v>110.464</v>
      </c>
      <c r="F8" s="17">
        <f t="shared" si="1"/>
        <v>26.898999999999972</v>
      </c>
      <c r="G8" s="7">
        <f t="shared" si="2"/>
        <v>66.005742439582818</v>
      </c>
      <c r="H8" s="7">
        <f t="shared" si="3"/>
        <v>88.856345076724224</v>
      </c>
    </row>
    <row r="9" spans="1:8" x14ac:dyDescent="0.25">
      <c r="A9" s="13" t="s">
        <v>8</v>
      </c>
      <c r="B9" s="16">
        <v>789.66499999999996</v>
      </c>
      <c r="C9" s="16">
        <v>575.20500000000004</v>
      </c>
      <c r="D9" s="16">
        <v>524.74400000000003</v>
      </c>
      <c r="E9" s="17">
        <f t="shared" si="0"/>
        <v>264.92099999999994</v>
      </c>
      <c r="F9" s="17">
        <f t="shared" si="1"/>
        <v>50.461000000000013</v>
      </c>
      <c r="G9" s="7">
        <f t="shared" si="2"/>
        <v>66.451469927120996</v>
      </c>
      <c r="H9" s="7">
        <f t="shared" si="3"/>
        <v>91.227301570744345</v>
      </c>
    </row>
    <row r="10" spans="1:8" ht="28.5" x14ac:dyDescent="0.25">
      <c r="A10" s="13" t="s">
        <v>9</v>
      </c>
      <c r="B10" s="16">
        <v>10.801</v>
      </c>
      <c r="C10" s="16">
        <v>10.801</v>
      </c>
      <c r="D10" s="16">
        <v>5.5540000000000003</v>
      </c>
      <c r="E10" s="17">
        <f t="shared" si="0"/>
        <v>5.2469999999999999</v>
      </c>
      <c r="F10" s="17">
        <f t="shared" si="1"/>
        <v>5.2469999999999999</v>
      </c>
      <c r="G10" s="7">
        <f t="shared" si="2"/>
        <v>51.421164706971574</v>
      </c>
      <c r="H10" s="7">
        <f t="shared" si="3"/>
        <v>51.421164706971574</v>
      </c>
    </row>
    <row r="11" spans="1:8" ht="28.5" x14ac:dyDescent="0.25">
      <c r="A11" s="13" t="s">
        <v>10</v>
      </c>
      <c r="B11" s="16">
        <v>1013.586</v>
      </c>
      <c r="C11" s="16">
        <v>668.19100000000003</v>
      </c>
      <c r="D11" s="16">
        <v>649.34</v>
      </c>
      <c r="E11" s="17">
        <f t="shared" si="0"/>
        <v>364.24599999999998</v>
      </c>
      <c r="F11" s="17">
        <f t="shared" si="1"/>
        <v>18.850999999999999</v>
      </c>
      <c r="G11" s="7">
        <f t="shared" si="2"/>
        <v>64.063631502408285</v>
      </c>
      <c r="H11" s="7">
        <f t="shared" si="3"/>
        <v>97.178800672262867</v>
      </c>
    </row>
    <row r="12" spans="1:8" ht="42.75" x14ac:dyDescent="0.25">
      <c r="A12" s="13" t="s">
        <v>11</v>
      </c>
      <c r="B12" s="16">
        <v>492.49400000000003</v>
      </c>
      <c r="C12" s="16">
        <v>216.107</v>
      </c>
      <c r="D12" s="16">
        <v>158.60400000000001</v>
      </c>
      <c r="E12" s="17">
        <f t="shared" si="0"/>
        <v>333.89</v>
      </c>
      <c r="F12" s="17">
        <f t="shared" si="1"/>
        <v>57.502999999999986</v>
      </c>
      <c r="G12" s="7">
        <f t="shared" si="2"/>
        <v>32.204250204063399</v>
      </c>
      <c r="H12" s="7">
        <f t="shared" si="3"/>
        <v>73.391421841957921</v>
      </c>
    </row>
    <row r="13" spans="1:8" x14ac:dyDescent="0.25">
      <c r="A13" s="13" t="s">
        <v>12</v>
      </c>
      <c r="B13" s="16">
        <v>111.43</v>
      </c>
      <c r="C13" s="16">
        <v>99.819000000000003</v>
      </c>
      <c r="D13" s="16">
        <v>98.343000000000004</v>
      </c>
      <c r="E13" s="17">
        <f t="shared" si="0"/>
        <v>13.087000000000003</v>
      </c>
      <c r="F13" s="17">
        <f t="shared" si="1"/>
        <v>1.4759999999999991</v>
      </c>
      <c r="G13" s="7">
        <f t="shared" si="2"/>
        <v>88.255406981961769</v>
      </c>
      <c r="H13" s="7">
        <f t="shared" si="3"/>
        <v>98.521323595708239</v>
      </c>
    </row>
    <row r="14" spans="1:8" ht="42.75" x14ac:dyDescent="0.25">
      <c r="A14" s="13" t="s">
        <v>13</v>
      </c>
      <c r="B14" s="16">
        <v>1667.874</v>
      </c>
      <c r="C14" s="16">
        <v>979.68799999999999</v>
      </c>
      <c r="D14" s="16">
        <v>894.87900000000002</v>
      </c>
      <c r="E14" s="17">
        <f t="shared" si="0"/>
        <v>772.995</v>
      </c>
      <c r="F14" s="17">
        <f t="shared" si="1"/>
        <v>84.808999999999969</v>
      </c>
      <c r="G14" s="7">
        <f t="shared" si="2"/>
        <v>53.653873134301513</v>
      </c>
      <c r="H14" s="7">
        <f t="shared" si="3"/>
        <v>91.343264386212766</v>
      </c>
    </row>
    <row r="15" spans="1:8" ht="28.5" x14ac:dyDescent="0.25">
      <c r="A15" s="13" t="s">
        <v>14</v>
      </c>
      <c r="B15" s="16">
        <v>68.832999999999998</v>
      </c>
      <c r="C15" s="16">
        <v>37.6</v>
      </c>
      <c r="D15" s="16">
        <v>33.768999999999998</v>
      </c>
      <c r="E15" s="17">
        <f t="shared" si="0"/>
        <v>35.064</v>
      </c>
      <c r="F15" s="17">
        <f t="shared" si="1"/>
        <v>3.8310000000000031</v>
      </c>
      <c r="G15" s="7">
        <f t="shared" si="2"/>
        <v>49.059317478535</v>
      </c>
      <c r="H15" s="7">
        <f t="shared" si="3"/>
        <v>89.811170212765944</v>
      </c>
    </row>
    <row r="16" spans="1:8" ht="28.5" x14ac:dyDescent="0.25">
      <c r="A16" s="13" t="s">
        <v>15</v>
      </c>
      <c r="B16" s="16">
        <v>2068.5500000000002</v>
      </c>
      <c r="C16" s="16">
        <v>1636.6320000000001</v>
      </c>
      <c r="D16" s="16">
        <v>1408.6089999999999</v>
      </c>
      <c r="E16" s="17">
        <f t="shared" si="0"/>
        <v>659.94100000000026</v>
      </c>
      <c r="F16" s="17">
        <f t="shared" si="1"/>
        <v>228.02300000000014</v>
      </c>
      <c r="G16" s="7">
        <f t="shared" si="2"/>
        <v>68.096444369244153</v>
      </c>
      <c r="H16" s="7">
        <f t="shared" si="3"/>
        <v>86.067546033561598</v>
      </c>
    </row>
    <row r="17" spans="1:8" ht="71.25" x14ac:dyDescent="0.25">
      <c r="A17" s="13" t="s">
        <v>16</v>
      </c>
      <c r="B17" s="16">
        <v>221.75</v>
      </c>
      <c r="C17" s="16">
        <v>148.184</v>
      </c>
      <c r="D17" s="16">
        <v>85.846999999999994</v>
      </c>
      <c r="E17" s="17">
        <f t="shared" si="0"/>
        <v>135.90300000000002</v>
      </c>
      <c r="F17" s="17">
        <f t="shared" si="1"/>
        <v>62.337000000000003</v>
      </c>
      <c r="G17" s="7">
        <f t="shared" si="2"/>
        <v>38.713416009019163</v>
      </c>
      <c r="H17" s="7">
        <f t="shared" si="3"/>
        <v>57.932705285320949</v>
      </c>
    </row>
    <row r="18" spans="1:8" ht="42.75" x14ac:dyDescent="0.25">
      <c r="A18" s="13" t="s">
        <v>17</v>
      </c>
      <c r="B18" s="16">
        <v>2528.0970000000002</v>
      </c>
      <c r="C18" s="16">
        <v>842.78899999999999</v>
      </c>
      <c r="D18" s="16">
        <v>630.495</v>
      </c>
      <c r="E18" s="17">
        <f t="shared" si="0"/>
        <v>1897.6020000000003</v>
      </c>
      <c r="F18" s="17">
        <f t="shared" si="1"/>
        <v>212.29399999999998</v>
      </c>
      <c r="G18" s="7">
        <f t="shared" si="2"/>
        <v>24.939509836845659</v>
      </c>
      <c r="H18" s="7">
        <f t="shared" si="3"/>
        <v>74.810539767367629</v>
      </c>
    </row>
    <row r="19" spans="1:8" ht="28.5" x14ac:dyDescent="0.25">
      <c r="A19" s="13" t="s">
        <v>18</v>
      </c>
      <c r="B19" s="16">
        <v>560.75699999999995</v>
      </c>
      <c r="C19" s="16">
        <v>412.09500000000003</v>
      </c>
      <c r="D19" s="16">
        <v>360.608</v>
      </c>
      <c r="E19" s="17">
        <f t="shared" si="0"/>
        <v>200.14899999999994</v>
      </c>
      <c r="F19" s="17">
        <f t="shared" si="1"/>
        <v>51.487000000000023</v>
      </c>
      <c r="G19" s="7">
        <f t="shared" si="2"/>
        <v>64.307355949190125</v>
      </c>
      <c r="H19" s="7">
        <f t="shared" si="3"/>
        <v>87.506036229510187</v>
      </c>
    </row>
    <row r="20" spans="1:8" ht="28.5" x14ac:dyDescent="0.25">
      <c r="A20" s="13" t="s">
        <v>19</v>
      </c>
      <c r="B20" s="16">
        <v>30.1</v>
      </c>
      <c r="C20" s="16">
        <v>14.528</v>
      </c>
      <c r="D20" s="16">
        <v>3.488</v>
      </c>
      <c r="E20" s="17">
        <f t="shared" si="0"/>
        <v>26.612000000000002</v>
      </c>
      <c r="F20" s="17">
        <f t="shared" si="1"/>
        <v>11.040000000000001</v>
      </c>
      <c r="G20" s="7">
        <f t="shared" si="2"/>
        <v>11.588039867109634</v>
      </c>
      <c r="H20" s="7">
        <f t="shared" si="3"/>
        <v>24.008810572687224</v>
      </c>
    </row>
    <row r="21" spans="1:8" ht="28.5" x14ac:dyDescent="0.25">
      <c r="A21" s="13" t="s">
        <v>20</v>
      </c>
      <c r="B21" s="16">
        <v>4927.8270000000002</v>
      </c>
      <c r="C21" s="16">
        <v>2443.096</v>
      </c>
      <c r="D21" s="16">
        <v>2115.4659999999999</v>
      </c>
      <c r="E21" s="17">
        <f t="shared" si="0"/>
        <v>2812.3610000000003</v>
      </c>
      <c r="F21" s="17">
        <f t="shared" si="1"/>
        <v>327.63000000000011</v>
      </c>
      <c r="G21" s="7">
        <f t="shared" si="2"/>
        <v>42.928982693588871</v>
      </c>
      <c r="H21" s="7">
        <f t="shared" si="3"/>
        <v>86.589556857364585</v>
      </c>
    </row>
    <row r="22" spans="1:8" ht="42.75" x14ac:dyDescent="0.25">
      <c r="A22" s="13" t="s">
        <v>21</v>
      </c>
      <c r="B22" s="16">
        <v>2648.837</v>
      </c>
      <c r="C22" s="16">
        <v>1084.8599999999999</v>
      </c>
      <c r="D22" s="16">
        <v>1065.954</v>
      </c>
      <c r="E22" s="17">
        <f t="shared" ref="E22:E23" si="4">B22-D22</f>
        <v>1582.883</v>
      </c>
      <c r="F22" s="17">
        <f t="shared" ref="F22:F23" si="5">C22-D22</f>
        <v>18.905999999999949</v>
      </c>
      <c r="G22" s="7">
        <f t="shared" ref="G22:G23" si="6">D22*100/B22</f>
        <v>40.242340317656385</v>
      </c>
      <c r="H22" s="7">
        <f t="shared" ref="H22" si="7">D22*100/C22</f>
        <v>98.257286654499197</v>
      </c>
    </row>
    <row r="23" spans="1:8" ht="28.5" x14ac:dyDescent="0.25">
      <c r="A23" s="13" t="s">
        <v>29</v>
      </c>
      <c r="B23" s="16">
        <v>192.92400000000001</v>
      </c>
      <c r="C23" s="16">
        <v>9.1199999999999992</v>
      </c>
      <c r="D23" s="16">
        <v>0.17</v>
      </c>
      <c r="E23" s="17">
        <f t="shared" si="4"/>
        <v>192.75400000000002</v>
      </c>
      <c r="F23" s="17">
        <f t="shared" si="5"/>
        <v>8.9499999999999993</v>
      </c>
      <c r="G23" s="7">
        <f t="shared" si="6"/>
        <v>8.8117600713234226E-2</v>
      </c>
      <c r="H23" s="7">
        <v>0</v>
      </c>
    </row>
    <row r="24" spans="1:8" ht="42.75" x14ac:dyDescent="0.25">
      <c r="A24" s="13" t="s">
        <v>22</v>
      </c>
      <c r="B24" s="16">
        <v>39.701000000000001</v>
      </c>
      <c r="C24" s="16">
        <v>33.631</v>
      </c>
      <c r="D24" s="16">
        <v>28.773</v>
      </c>
      <c r="E24" s="17">
        <f t="shared" si="0"/>
        <v>10.928000000000001</v>
      </c>
      <c r="F24" s="17">
        <f t="shared" si="1"/>
        <v>4.8580000000000005</v>
      </c>
      <c r="G24" s="7">
        <f t="shared" si="2"/>
        <v>72.474244981234733</v>
      </c>
      <c r="H24" s="7">
        <f t="shared" si="3"/>
        <v>85.554993904433417</v>
      </c>
    </row>
    <row r="25" spans="1:8" x14ac:dyDescent="0.25">
      <c r="A25" s="13" t="s">
        <v>23</v>
      </c>
      <c r="B25" s="16">
        <v>533.13199999999995</v>
      </c>
      <c r="C25" s="16">
        <v>469.74200000000002</v>
      </c>
      <c r="D25" s="16">
        <v>450.04300000000001</v>
      </c>
      <c r="E25" s="17">
        <f t="shared" ref="E25" si="8">B25-D25</f>
        <v>83.088999999999942</v>
      </c>
      <c r="F25" s="17">
        <f t="shared" ref="F25" si="9">C25-D25</f>
        <v>19.699000000000012</v>
      </c>
      <c r="G25" s="7">
        <f t="shared" ref="G25:G26" si="10">D25*100/B25</f>
        <v>84.414929135748764</v>
      </c>
      <c r="H25" s="7">
        <f t="shared" ref="H25:H26" si="11">D25*100/C25</f>
        <v>95.80642139727766</v>
      </c>
    </row>
    <row r="26" spans="1:8" s="4" customFormat="1" ht="30.75" customHeight="1" x14ac:dyDescent="0.2">
      <c r="A26" s="13" t="s">
        <v>24</v>
      </c>
      <c r="B26" s="18">
        <f>SUM(B6:B25)</f>
        <v>29532.851000000002</v>
      </c>
      <c r="C26" s="18">
        <f t="shared" ref="C26:F26" si="12">SUM(C6:C25)</f>
        <v>18223.612999999998</v>
      </c>
      <c r="D26" s="18">
        <f t="shared" si="12"/>
        <v>16333.871000000001</v>
      </c>
      <c r="E26" s="18">
        <f t="shared" si="12"/>
        <v>13198.980000000001</v>
      </c>
      <c r="F26" s="18">
        <f t="shared" si="12"/>
        <v>1889.7420000000006</v>
      </c>
      <c r="G26" s="8">
        <f t="shared" si="10"/>
        <v>55.307464220098488</v>
      </c>
      <c r="H26" s="8">
        <f t="shared" si="11"/>
        <v>89.630256085881555</v>
      </c>
    </row>
  </sheetData>
  <mergeCells count="3">
    <mergeCell ref="A3:B3"/>
    <mergeCell ref="A1:H1"/>
    <mergeCell ref="A2:H2"/>
  </mergeCells>
  <pageMargins left="0.55118110236220474" right="0" top="0.74803149606299213" bottom="0.51181102362204722" header="0.51181102362204722" footer="0.31496062992125984"/>
  <pageSetup paperSize="9" scale="62" fitToHeight="0" orientation="portrait" r:id="rId1"/>
  <headerFooter>
    <evenHeader>&amp;LФКУ Администрации Одинцовского муниципального района</evenHeader>
    <evenFooter>&amp;L 30.08.2018 10:51:05&amp;R&amp;P/&amp;N</evenFooter>
    <firstHeader>&amp;LФКУ Администрации Одинцовского муниципального района</firstHeader>
    <firstFooter>&amp;L 30.08.2018 10:51:05&amp;R&amp;P/&amp;N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Синдияшкин  Максим Викторович</dc:creator>
  <cp:lastModifiedBy>Ольга Александровна Крыкова</cp:lastModifiedBy>
  <cp:lastPrinted>2021-07-22T13:38:46Z</cp:lastPrinted>
  <dcterms:created xsi:type="dcterms:W3CDTF">2018-08-30T07:51:05Z</dcterms:created>
  <dcterms:modified xsi:type="dcterms:W3CDTF">2021-10-26T07:06:09Z</dcterms:modified>
</cp:coreProperties>
</file>