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948" activeTab="0"/>
  </bookViews>
  <sheets>
    <sheet name="Прил1(дох.) 2022 проект" sheetId="1" r:id="rId1"/>
  </sheets>
  <definedNames>
    <definedName name="_xlnm.Print_Titles" localSheetId="0">'Прил1(дох.) 2022 проект'!$16:$17</definedName>
    <definedName name="_xlnm.Print_Area" localSheetId="0">'Прил1(дох.) 2022 проект'!$A$1:$C$168</definedName>
  </definedNames>
  <calcPr fullCalcOnLoad="1"/>
</workbook>
</file>

<file path=xl/sharedStrings.xml><?xml version="1.0" encoding="utf-8"?>
<sst xmlns="http://schemas.openxmlformats.org/spreadsheetml/2006/main" count="302" uniqueCount="299">
  <si>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</si>
  <si>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</si>
  <si>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</si>
  <si>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</si>
  <si>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</si>
  <si>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</si>
  <si>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</si>
  <si>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</si>
  <si>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</si>
  <si>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</si>
  <si>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</si>
  <si>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</si>
  <si>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</si>
  <si>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</si>
  <si>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</si>
  <si>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</si>
  <si>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</si>
  <si>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</si>
  <si>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</si>
  <si>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</si>
  <si>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</si>
  <si>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</si>
  <si>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</si>
  <si>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</si>
  <si>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</si>
  <si>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</si>
  <si>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</si>
  <si>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</si>
  <si>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</si>
  <si>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</si>
  <si>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</si>
  <si>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</si>
  <si>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</si>
  <si>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</si>
  <si>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</si>
  <si>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</si>
  <si>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</si>
  <si>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</si>
  <si>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</si>
  <si>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</si>
  <si>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</si>
  <si>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</si>
  <si>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</si>
  <si>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</si>
  <si>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</si>
  <si>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</si>
  <si>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</si>
  <si>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</si>
  <si>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</si>
  <si>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</si>
  <si>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</si>
  <si>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</si>
  <si>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</si>
  <si>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</si>
  <si>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</si>
  <si>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</si>
  <si>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</si>
  <si>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</si>
  <si>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</si>
  <si>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</si>
  <si>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</si>
  <si>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</si>
  <si>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</si>
  <si>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</si>
  <si>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</si>
  <si>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</si>
  <si>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</si>
  <si>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</si>
  <si>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</si>
  <si>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</si>
  <si>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</si>
  <si>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</si>
  <si>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</si>
  <si>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</si>
  <si>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</si>
  <si>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</si>
  <si>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</si>
  <si>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</si>
  <si>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</si>
  <si>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</si>
  <si>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</si>
  <si>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</si>
  <si>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</si>
  <si>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</si>
  <si>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</si>
  <si>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</si>
  <si>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</si>
  <si>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</si>
  <si>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</si>
  <si>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</si>
  <si>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</si>
  <si>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</si>
  <si>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</si>
  <si>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</si>
  <si>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</si>
  <si>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</si>
  <si>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</si>
  <si>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</si>
  <si>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</si>
  <si>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</si>
  <si>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</si>
  <si>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</si>
  <si>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</si>
  <si>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</si>
  <si>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</si>
  <si>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</si>
  <si>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</si>
  <si>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</si>
  <si>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</si>
  <si>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</si>
  <si>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</si>
  <si>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</si>
  <si>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</si>
  <si>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</si>
  <si>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</si>
  <si>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0000 2 02 30022 04 0000 150</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</si>
  <si>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</si>
  <si>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</si>
  <si>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</si>
  <si>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</si>
  <si>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</si>
  <si>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</si>
  <si>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</si>
  <si>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</si>
  <si>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</si>
  <si>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</si>
  <si>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</si>
  <si>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</si>
  <si>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</si>
  <si>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</si>
  <si>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</si>
  <si>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</si>
  <si>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</si>
  <si>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</si>
  <si>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</si>
  <si>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</si>
  <si>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</si>
  <si>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</si>
  <si>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</si>
  <si>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</si>
  <si>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</si>
  <si>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</si>
  <si>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</si>
  <si>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</si>
  <si>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</si>
  <si>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</si>
  <si>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</si>
  <si>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</si>
  <si>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</si>
  <si>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</si>
  <si>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</si>
  <si>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</si>
  <si>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</si>
  <si>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</si>
  <si>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</si>
  <si>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</si>
  <si>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</si>
  <si>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</si>
  <si>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</si>
  <si>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</si>
  <si>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</si>
  <si>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</si>
  <si>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</si>
  <si>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</si>
  <si>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</si>
  <si>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</si>
  <si>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</si>
  <si>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</si>
  <si>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</si>
  <si>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</si>
  <si>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</si>
  <si>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</si>
  <si>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</si>
  <si>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</si>
  <si>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</si>
  <si>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</si>
  <si>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</si>
  <si>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</si>
  <si>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</si>
  <si>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</si>
  <si>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</si>
  <si>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</si>
  <si>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</si>
  <si>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</si>
  <si>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</si>
  <si>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</si>
  <si>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</si>
  <si>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</si>
  <si>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</si>
  <si>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</si>
  <si>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</si>
  <si>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</si>
  <si>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</si>
  <si>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</si>
  <si>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</si>
  <si>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</si>
  <si>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</si>
  <si>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</si>
  <si>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</si>
  <si>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</si>
  <si>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</si>
  <si>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</si>
  <si>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</si>
  <si>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</si>
  <si>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</si>
  <si>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 xml:space="preserve">       к проекту решения Совета депутатов</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</si>
  <si>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</si>
  <si>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</si>
  <si>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Прочие субсидии бюджетам городских округов (на устройство и капитальный ремонт систем наружного освещения)</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</si>
  <si>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</si>
  <si>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</si>
  <si>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</si>
  <si>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</si>
  <si>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</si>
  <si>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</si>
  <si>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</si>
  <si>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</si>
  <si>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</si>
  <si>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</si>
  <si>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</si>
  <si>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</si>
  <si>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</si>
  <si>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</si>
  <si>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</si>
  <si>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</si>
  <si>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</si>
  <si>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капитальные вложения в объекты общего образования в целях синхронизации с жилой застройкой)</t>
  </si>
  <si>
    <t>056 2 02 29999 04 0018 150</t>
  </si>
  <si>
    <t>070 2 02 29999 04 0019 150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</si>
  <si>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</si>
  <si>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Прочие субсидии бюджетам городских округов (на оснащение планшетными компьютерами общеобразовательных организаций в Московской области)</t>
  </si>
  <si>
    <t>051 2 02 29999 04 0022 150</t>
  </si>
  <si>
    <t>056 2 02 29999 04 0024 150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</si>
  <si>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</si>
  <si>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</si>
  <si>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Прочие субсидии бюджетам городских округов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</si>
  <si>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</si>
  <si>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</si>
  <si>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</si>
  <si>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</si>
  <si>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</si>
  <si>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</si>
  <si>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</si>
  <si>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</si>
  <si>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</si>
  <si>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</si>
  <si>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</si>
  <si>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</si>
  <si>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</si>
  <si>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</si>
  <si>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</si>
  <si>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</si>
  <si>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</si>
  <si>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</si>
  <si>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</si>
  <si>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</si>
  <si>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</si>
  <si>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</si>
  <si>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</si>
  <si>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070 2 02 29999 04 0074 150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</si>
  <si>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</si>
  <si>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</si>
  <si>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</si>
  <si>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</si>
  <si>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</si>
  <si>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</si>
  <si>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</si>
  <si>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</si>
  <si>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</si>
  <si>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</si>
  <si>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</si>
  <si>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</si>
  <si>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</si>
  <si>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</si>
  <si>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</si>
  <si>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</si>
  <si>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t>070 2 02 29999 04 0061 150</t>
  </si>
  <si>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</si>
  <si>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</si>
  <si>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</si>
  <si>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</si>
  <si>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</si>
  <si>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</si>
  <si>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r>
      <t>070 2 02 29999 04 6631</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</si>
  <si>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</si>
  <si>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</si>
  <si>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</si>
  <si>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</si>
  <si>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</si>
  <si>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</si>
  <si>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</si>
  <si>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</si>
  <si>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</si>
  <si>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</si>
  <si>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</si>
  <si>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</si>
  <si>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</si>
  <si>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</si>
  <si>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 xml:space="preserve">        от  "     " __________  2021 г. №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</si>
</sst>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0" fillId="0" borderId="0" xfId="0" applyFont="1" applyFill="1" applyAlignment="1">
      <alignment/>
    </xf>
    <xf numFmtId="0" fontId="8" fillId="0" borderId="0" xfId="0" applyFont="1" applyFill="1" applyAlignment="1">
      <alignment horizontal="righ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8" fillId="0" borderId="0" xfId="0" applyFont="1" applyFill="1" applyAlignment="1">
      <alignment horizontal="left" indent="19"/>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68"/>
  <sheetViews>
    <sheetView tabSelected="1" zoomScale="91" zoomScaleNormal="91" zoomScaleSheetLayoutView="70" workbookViewId="0" topLeftCell="A1">
      <selection activeCell="K16" sqref="K16"/>
    </sheetView>
  </sheetViews>
  <sheetFormatPr defaultColWidth="9.00390625" defaultRowHeight="15.75"/>
  <cols>
    <col min="1" max="1" width="27.125" style="3" customWidth="1"/>
    <col min="2" max="2" width="55.75390625" style="4" customWidth="1"/>
    <col min="3" max="3" width="18.50390625" style="5" customWidth="1"/>
    <col min="4" max="16384" width="9.00390625" style="6" customWidth="1"/>
  </cols>
  <sheetData>
    <row r="1" spans="2:3" ht="22.5" customHeight="1">
      <c r="B1" s="49" t="s">
        <v>165</v>
      </c>
      <c r="C1" s="49"/>
    </row>
    <row r="2" spans="2:3" ht="15.75" customHeight="1">
      <c r="B2" s="49" t="s">
        <v>205</v>
      </c>
      <c r="C2" s="49"/>
    </row>
    <row r="3" spans="2:3" ht="15.75" customHeight="1">
      <c r="B3" s="49" t="s">
        <v>129</v>
      </c>
      <c r="C3" s="49"/>
    </row>
    <row r="4" spans="2:3" ht="16.5" customHeight="1">
      <c r="B4" s="49" t="s">
        <v>42</v>
      </c>
      <c r="C4" s="49"/>
    </row>
    <row r="5" spans="2:3" ht="18" customHeight="1">
      <c r="B5" s="49" t="s">
        <v>298</v>
      </c>
      <c r="C5" s="49"/>
    </row>
    <row r="6" ht="8.25" customHeight="1"/>
    <row r="7" ht="8.25" customHeight="1"/>
    <row r="8" ht="8.25" customHeight="1"/>
    <row r="9" ht="8.25" customHeight="1"/>
    <row r="10" ht="15" customHeight="1" hidden="1"/>
    <row r="11" ht="15" customHeight="1" hidden="1"/>
    <row r="12" ht="21" customHeight="1" hidden="1"/>
    <row r="13" spans="1:3" ht="18.75" customHeight="1">
      <c r="A13" s="7"/>
      <c r="B13" s="48"/>
      <c r="C13" s="48"/>
    </row>
    <row r="14" spans="1:3" ht="21.75" customHeight="1">
      <c r="A14" s="52" t="s">
        <v>211</v>
      </c>
      <c r="B14" s="52"/>
      <c r="C14" s="52"/>
    </row>
    <row r="15" spans="1:3" ht="27.75" customHeight="1">
      <c r="A15" s="8"/>
      <c r="B15" s="9"/>
      <c r="C15" s="10"/>
    </row>
    <row r="16" spans="1:3" ht="66" customHeight="1">
      <c r="A16" s="11" t="s">
        <v>20</v>
      </c>
      <c r="B16" s="11" t="s">
        <v>7</v>
      </c>
      <c r="C16" s="12" t="s">
        <v>255</v>
      </c>
    </row>
    <row r="17" spans="1:3" ht="21" customHeight="1">
      <c r="A17" s="11">
        <v>1</v>
      </c>
      <c r="B17" s="11">
        <v>2</v>
      </c>
      <c r="C17" s="11">
        <v>3</v>
      </c>
    </row>
    <row r="18" spans="1:3" ht="24" customHeight="1">
      <c r="A18" s="13" t="s">
        <v>4</v>
      </c>
      <c r="B18" s="14" t="s">
        <v>25</v>
      </c>
      <c r="C18" s="15">
        <f>C19+C38</f>
        <v>14357427</v>
      </c>
    </row>
    <row r="19" spans="1:3" ht="23.25" customHeight="1">
      <c r="A19" s="1"/>
      <c r="B19" s="14" t="s">
        <v>0</v>
      </c>
      <c r="C19" s="15">
        <f>C20+C22+C27+C35+C30</f>
        <v>12356462</v>
      </c>
    </row>
    <row r="20" spans="1:3" ht="23.25" customHeight="1">
      <c r="A20" s="1" t="s">
        <v>37</v>
      </c>
      <c r="B20" s="16" t="s">
        <v>27</v>
      </c>
      <c r="C20" s="17">
        <f>C21</f>
        <v>4776797</v>
      </c>
    </row>
    <row r="21" spans="1:3" ht="23.25" customHeight="1">
      <c r="A21" s="1" t="s">
        <v>35</v>
      </c>
      <c r="B21" s="2" t="s">
        <v>30</v>
      </c>
      <c r="C21" s="18">
        <v>4776797</v>
      </c>
    </row>
    <row r="22" spans="1:3" ht="53.25" customHeight="1">
      <c r="A22" s="1" t="s">
        <v>38</v>
      </c>
      <c r="B22" s="16" t="s">
        <v>31</v>
      </c>
      <c r="C22" s="19">
        <f>SUM(C23:C26)</f>
        <v>61373</v>
      </c>
    </row>
    <row r="23" spans="1:3" ht="121.5" customHeight="1">
      <c r="A23" s="1" t="s">
        <v>45</v>
      </c>
      <c r="B23" s="16" t="s">
        <v>156</v>
      </c>
      <c r="C23" s="18">
        <v>27748</v>
      </c>
    </row>
    <row r="24" spans="1:3" ht="134.25" customHeight="1">
      <c r="A24" s="1" t="s">
        <v>46</v>
      </c>
      <c r="B24" s="16" t="s">
        <v>157</v>
      </c>
      <c r="C24" s="18">
        <v>154</v>
      </c>
    </row>
    <row r="25" spans="1:3" ht="133.5" customHeight="1">
      <c r="A25" s="1" t="s">
        <v>47</v>
      </c>
      <c r="B25" s="16" t="s">
        <v>158</v>
      </c>
      <c r="C25" s="18">
        <v>36950</v>
      </c>
    </row>
    <row r="26" spans="1:3" ht="131.25" customHeight="1">
      <c r="A26" s="1" t="s">
        <v>48</v>
      </c>
      <c r="B26" s="16" t="s">
        <v>159</v>
      </c>
      <c r="C26" s="18">
        <v>-3479</v>
      </c>
    </row>
    <row r="27" spans="1:3" ht="24" customHeight="1">
      <c r="A27" s="1" t="s">
        <v>39</v>
      </c>
      <c r="B27" s="2" t="s">
        <v>6</v>
      </c>
      <c r="C27" s="17">
        <f>SUM(C28:C29)</f>
        <v>2930977</v>
      </c>
    </row>
    <row r="28" spans="1:3" ht="39" customHeight="1">
      <c r="A28" s="1" t="s">
        <v>36</v>
      </c>
      <c r="B28" s="2" t="s">
        <v>28</v>
      </c>
      <c r="C28" s="17">
        <v>2633218</v>
      </c>
    </row>
    <row r="29" spans="1:3" ht="44.25" customHeight="1">
      <c r="A29" s="1" t="s">
        <v>138</v>
      </c>
      <c r="B29" s="2" t="s">
        <v>139</v>
      </c>
      <c r="C29" s="17">
        <v>297759</v>
      </c>
    </row>
    <row r="30" spans="1:3" ht="24" customHeight="1">
      <c r="A30" s="1" t="s">
        <v>65</v>
      </c>
      <c r="B30" s="2" t="s">
        <v>66</v>
      </c>
      <c r="C30" s="17">
        <f>C31+C32</f>
        <v>4488170</v>
      </c>
    </row>
    <row r="31" spans="1:3" ht="55.5" customHeight="1">
      <c r="A31" s="1" t="s">
        <v>67</v>
      </c>
      <c r="B31" s="2" t="s">
        <v>68</v>
      </c>
      <c r="C31" s="17">
        <v>873732</v>
      </c>
    </row>
    <row r="32" spans="1:3" ht="24" customHeight="1">
      <c r="A32" s="1" t="s">
        <v>73</v>
      </c>
      <c r="B32" s="2" t="s">
        <v>69</v>
      </c>
      <c r="C32" s="17">
        <f>C33+C34</f>
        <v>3614438</v>
      </c>
    </row>
    <row r="33" spans="1:3" ht="40.5" customHeight="1">
      <c r="A33" s="1" t="s">
        <v>70</v>
      </c>
      <c r="B33" s="2" t="s">
        <v>71</v>
      </c>
      <c r="C33" s="17">
        <v>2370828</v>
      </c>
    </row>
    <row r="34" spans="1:3" ht="42" customHeight="1">
      <c r="A34" s="1" t="s">
        <v>72</v>
      </c>
      <c r="B34" s="2" t="s">
        <v>74</v>
      </c>
      <c r="C34" s="17">
        <v>1243610</v>
      </c>
    </row>
    <row r="35" spans="1:3" ht="24" customHeight="1">
      <c r="A35" s="20" t="s">
        <v>14</v>
      </c>
      <c r="B35" s="2" t="s">
        <v>23</v>
      </c>
      <c r="C35" s="19">
        <f>C36+C37</f>
        <v>99145</v>
      </c>
    </row>
    <row r="36" spans="1:3" ht="53.25" customHeight="1">
      <c r="A36" s="20" t="s">
        <v>163</v>
      </c>
      <c r="B36" s="2" t="s">
        <v>24</v>
      </c>
      <c r="C36" s="19">
        <v>99045</v>
      </c>
    </row>
    <row r="37" spans="1:3" ht="39.75" customHeight="1">
      <c r="A37" s="20" t="s">
        <v>164</v>
      </c>
      <c r="B37" s="2" t="s">
        <v>5</v>
      </c>
      <c r="C37" s="19">
        <v>100</v>
      </c>
    </row>
    <row r="38" spans="1:3" ht="24" customHeight="1">
      <c r="A38" s="20"/>
      <c r="B38" s="21" t="s">
        <v>1</v>
      </c>
      <c r="C38" s="15">
        <f>C39+C56+C58+C65+C72+C73</f>
        <v>2000965</v>
      </c>
    </row>
    <row r="39" spans="1:3" ht="57" customHeight="1">
      <c r="A39" s="1" t="s">
        <v>22</v>
      </c>
      <c r="B39" s="2" t="s">
        <v>10</v>
      </c>
      <c r="C39" s="17">
        <f>C40+C47+C44</f>
        <v>1281320</v>
      </c>
    </row>
    <row r="40" spans="1:3" ht="102" customHeight="1">
      <c r="A40" s="1" t="s">
        <v>21</v>
      </c>
      <c r="B40" s="16" t="s">
        <v>26</v>
      </c>
      <c r="C40" s="22">
        <f>C41+C42+C43</f>
        <v>1107490</v>
      </c>
    </row>
    <row r="41" spans="1:3" ht="87" customHeight="1">
      <c r="A41" s="1" t="s">
        <v>52</v>
      </c>
      <c r="B41" s="16" t="s">
        <v>50</v>
      </c>
      <c r="C41" s="22">
        <v>950729</v>
      </c>
    </row>
    <row r="42" spans="1:3" ht="86.25" customHeight="1">
      <c r="A42" s="23" t="s">
        <v>51</v>
      </c>
      <c r="B42" s="24" t="s">
        <v>167</v>
      </c>
      <c r="C42" s="25">
        <v>55285</v>
      </c>
    </row>
    <row r="43" spans="1:3" ht="40.5" customHeight="1">
      <c r="A43" s="1" t="s">
        <v>53</v>
      </c>
      <c r="B43" s="16" t="s">
        <v>54</v>
      </c>
      <c r="C43" s="17">
        <v>101476</v>
      </c>
    </row>
    <row r="44" spans="1:3" ht="54.75" customHeight="1">
      <c r="A44" s="1" t="s">
        <v>146</v>
      </c>
      <c r="B44" s="16" t="s">
        <v>147</v>
      </c>
      <c r="C44" s="17">
        <f>C45+C46</f>
        <v>850</v>
      </c>
    </row>
    <row r="45" spans="1:3" ht="124.5" customHeight="1">
      <c r="A45" s="1" t="s">
        <v>144</v>
      </c>
      <c r="B45" s="16" t="s">
        <v>141</v>
      </c>
      <c r="C45" s="25">
        <v>416</v>
      </c>
    </row>
    <row r="46" spans="1:3" ht="102" customHeight="1">
      <c r="A46" s="1" t="s">
        <v>145</v>
      </c>
      <c r="B46" s="16" t="s">
        <v>142</v>
      </c>
      <c r="C46" s="25">
        <v>434</v>
      </c>
    </row>
    <row r="47" spans="1:3" ht="102.75" customHeight="1">
      <c r="A47" s="20" t="s">
        <v>148</v>
      </c>
      <c r="B47" s="2" t="s">
        <v>149</v>
      </c>
      <c r="C47" s="17">
        <f>C48+C53</f>
        <v>172980</v>
      </c>
    </row>
    <row r="48" spans="1:3" ht="89.25" customHeight="1">
      <c r="A48" s="20" t="s">
        <v>187</v>
      </c>
      <c r="B48" s="2" t="s">
        <v>188</v>
      </c>
      <c r="C48" s="17">
        <f>SUM(C49:C52)</f>
        <v>49968</v>
      </c>
    </row>
    <row r="49" spans="1:3" ht="132.75" customHeight="1">
      <c r="A49" s="26" t="s">
        <v>75</v>
      </c>
      <c r="B49" s="2" t="s">
        <v>135</v>
      </c>
      <c r="C49" s="17">
        <v>1553</v>
      </c>
    </row>
    <row r="50" spans="1:3" ht="133.5" customHeight="1">
      <c r="A50" s="26" t="s">
        <v>136</v>
      </c>
      <c r="B50" s="2" t="s">
        <v>161</v>
      </c>
      <c r="C50" s="17">
        <v>46411</v>
      </c>
    </row>
    <row r="51" spans="1:3" ht="150.75" customHeight="1">
      <c r="A51" s="26" t="s">
        <v>195</v>
      </c>
      <c r="B51" s="27" t="s">
        <v>194</v>
      </c>
      <c r="C51" s="17">
        <v>457</v>
      </c>
    </row>
    <row r="52" spans="1:3" ht="137.25" customHeight="1">
      <c r="A52" s="26" t="s">
        <v>201</v>
      </c>
      <c r="B52" s="27" t="s">
        <v>200</v>
      </c>
      <c r="C52" s="17">
        <v>1547</v>
      </c>
    </row>
    <row r="53" spans="1:3" ht="104.25" customHeight="1">
      <c r="A53" s="26" t="s">
        <v>189</v>
      </c>
      <c r="B53" s="27" t="s">
        <v>190</v>
      </c>
      <c r="C53" s="17">
        <f>SUM(C54:C55)</f>
        <v>123012</v>
      </c>
    </row>
    <row r="54" spans="1:3" ht="118.5" customHeight="1">
      <c r="A54" s="26" t="s">
        <v>260</v>
      </c>
      <c r="B54" s="27" t="s">
        <v>191</v>
      </c>
      <c r="C54" s="18">
        <v>63705</v>
      </c>
    </row>
    <row r="55" spans="1:3" ht="120" customHeight="1">
      <c r="A55" s="26" t="s">
        <v>261</v>
      </c>
      <c r="B55" s="27" t="s">
        <v>192</v>
      </c>
      <c r="C55" s="18">
        <v>59307</v>
      </c>
    </row>
    <row r="56" spans="1:3" ht="33.75" customHeight="1">
      <c r="A56" s="1" t="s">
        <v>15</v>
      </c>
      <c r="B56" s="2" t="s">
        <v>11</v>
      </c>
      <c r="C56" s="17">
        <f>C57</f>
        <v>5052</v>
      </c>
    </row>
    <row r="57" spans="1:3" ht="23.25" customHeight="1">
      <c r="A57" s="1" t="s">
        <v>44</v>
      </c>
      <c r="B57" s="16" t="s">
        <v>29</v>
      </c>
      <c r="C57" s="17">
        <v>5052</v>
      </c>
    </row>
    <row r="58" spans="1:3" ht="39" customHeight="1">
      <c r="A58" s="28" t="s">
        <v>41</v>
      </c>
      <c r="B58" s="29" t="s">
        <v>49</v>
      </c>
      <c r="C58" s="17">
        <f>C59+C63</f>
        <v>469128</v>
      </c>
    </row>
    <row r="59" spans="1:3" ht="24" customHeight="1">
      <c r="A59" s="28" t="s">
        <v>293</v>
      </c>
      <c r="B59" s="29" t="s">
        <v>143</v>
      </c>
      <c r="C59" s="17">
        <f>C60+C61+C62</f>
        <v>468627</v>
      </c>
    </row>
    <row r="60" spans="1:3" ht="67.5" customHeight="1">
      <c r="A60" s="28" t="s">
        <v>119</v>
      </c>
      <c r="B60" s="29" t="s">
        <v>118</v>
      </c>
      <c r="C60" s="17">
        <v>21600</v>
      </c>
    </row>
    <row r="61" spans="1:3" ht="100.5" customHeight="1">
      <c r="A61" s="28" t="s">
        <v>77</v>
      </c>
      <c r="B61" s="29" t="s">
        <v>55</v>
      </c>
      <c r="C61" s="17">
        <v>446924</v>
      </c>
    </row>
    <row r="62" spans="1:3" ht="51.75" customHeight="1">
      <c r="A62" s="28" t="s">
        <v>117</v>
      </c>
      <c r="B62" s="29" t="s">
        <v>56</v>
      </c>
      <c r="C62" s="17">
        <v>103</v>
      </c>
    </row>
    <row r="63" spans="1:3" ht="24" customHeight="1">
      <c r="A63" s="30" t="s">
        <v>262</v>
      </c>
      <c r="B63" s="31" t="s">
        <v>171</v>
      </c>
      <c r="C63" s="32">
        <f>SUM(C64:C64)</f>
        <v>501</v>
      </c>
    </row>
    <row r="64" spans="1:3" ht="74.25" customHeight="1">
      <c r="A64" s="30" t="s">
        <v>169</v>
      </c>
      <c r="B64" s="31" t="s">
        <v>170</v>
      </c>
      <c r="C64" s="32">
        <v>501</v>
      </c>
    </row>
    <row r="65" spans="1:3" ht="39.75" customHeight="1">
      <c r="A65" s="33" t="s">
        <v>17</v>
      </c>
      <c r="B65" s="34" t="s">
        <v>12</v>
      </c>
      <c r="C65" s="32">
        <f>C66+C68+C70</f>
        <v>229377</v>
      </c>
    </row>
    <row r="66" spans="1:3" ht="103.5" customHeight="1">
      <c r="A66" s="1" t="s">
        <v>40</v>
      </c>
      <c r="B66" s="2" t="s">
        <v>120</v>
      </c>
      <c r="C66" s="17">
        <f>SUM(C67:C67)</f>
        <v>86890</v>
      </c>
    </row>
    <row r="67" spans="1:3" s="35" customFormat="1" ht="104.25" customHeight="1">
      <c r="A67" s="1" t="s">
        <v>57</v>
      </c>
      <c r="B67" s="16" t="s">
        <v>58</v>
      </c>
      <c r="C67" s="17">
        <v>86890</v>
      </c>
    </row>
    <row r="68" spans="1:3" s="35" customFormat="1" ht="51.75" customHeight="1">
      <c r="A68" s="36" t="s">
        <v>32</v>
      </c>
      <c r="B68" s="37" t="s">
        <v>43</v>
      </c>
      <c r="C68" s="17">
        <f>C69</f>
        <v>75504</v>
      </c>
    </row>
    <row r="69" spans="1:3" s="35" customFormat="1" ht="60.75" customHeight="1">
      <c r="A69" s="36" t="s">
        <v>59</v>
      </c>
      <c r="B69" s="37" t="s">
        <v>60</v>
      </c>
      <c r="C69" s="17">
        <v>75504</v>
      </c>
    </row>
    <row r="70" spans="1:3" s="35" customFormat="1" ht="85.5" customHeight="1">
      <c r="A70" s="36" t="s">
        <v>34</v>
      </c>
      <c r="B70" s="37" t="s">
        <v>62</v>
      </c>
      <c r="C70" s="17">
        <f>C71</f>
        <v>66983</v>
      </c>
    </row>
    <row r="71" spans="1:3" s="35" customFormat="1" ht="102.75" customHeight="1">
      <c r="A71" s="36" t="s">
        <v>137</v>
      </c>
      <c r="B71" s="16" t="s">
        <v>61</v>
      </c>
      <c r="C71" s="25">
        <v>66983</v>
      </c>
    </row>
    <row r="72" spans="1:3" ht="24" customHeight="1">
      <c r="A72" s="1" t="s">
        <v>8</v>
      </c>
      <c r="B72" s="2" t="s">
        <v>9</v>
      </c>
      <c r="C72" s="17">
        <v>4449</v>
      </c>
    </row>
    <row r="73" spans="1:3" ht="24" customHeight="1">
      <c r="A73" s="1" t="s">
        <v>18</v>
      </c>
      <c r="B73" s="2" t="s">
        <v>19</v>
      </c>
      <c r="C73" s="17">
        <f>C74</f>
        <v>11639</v>
      </c>
    </row>
    <row r="74" spans="1:3" ht="36" customHeight="1">
      <c r="A74" s="1" t="s">
        <v>63</v>
      </c>
      <c r="B74" s="2" t="s">
        <v>64</v>
      </c>
      <c r="C74" s="17">
        <f>SUM(C75:C77)</f>
        <v>11639</v>
      </c>
    </row>
    <row r="75" spans="1:3" ht="38.25" customHeight="1">
      <c r="A75" s="1" t="s">
        <v>76</v>
      </c>
      <c r="B75" s="2" t="s">
        <v>132</v>
      </c>
      <c r="C75" s="17">
        <v>9544</v>
      </c>
    </row>
    <row r="76" spans="1:3" ht="52.5" customHeight="1">
      <c r="A76" s="1" t="s">
        <v>263</v>
      </c>
      <c r="B76" s="2" t="s">
        <v>134</v>
      </c>
      <c r="C76" s="38">
        <v>47</v>
      </c>
    </row>
    <row r="77" spans="1:3" ht="51" customHeight="1">
      <c r="A77" s="1" t="s">
        <v>294</v>
      </c>
      <c r="B77" s="2" t="s">
        <v>134</v>
      </c>
      <c r="C77" s="17">
        <v>2048</v>
      </c>
    </row>
    <row r="78" spans="1:3" ht="24.75" customHeight="1">
      <c r="A78" s="13" t="s">
        <v>3</v>
      </c>
      <c r="B78" s="14" t="s">
        <v>16</v>
      </c>
      <c r="C78" s="15">
        <f>C79+C162</f>
        <v>15604082.629999999</v>
      </c>
    </row>
    <row r="79" spans="1:3" ht="39.75" customHeight="1">
      <c r="A79" s="1" t="s">
        <v>2</v>
      </c>
      <c r="B79" s="16" t="s">
        <v>33</v>
      </c>
      <c r="C79" s="17">
        <f>C80+C134+C160</f>
        <v>15524082.629999999</v>
      </c>
    </row>
    <row r="80" spans="1:3" ht="38.25" customHeight="1">
      <c r="A80" s="1" t="s">
        <v>217</v>
      </c>
      <c r="B80" s="16" t="s">
        <v>130</v>
      </c>
      <c r="C80" s="17">
        <f>C81+C82+C83+C84+C85+C86+C87+C88+C89+C90+C91+C92</f>
        <v>9092626.29</v>
      </c>
    </row>
    <row r="81" spans="1:3" ht="90.75" customHeight="1">
      <c r="A81" s="39" t="s">
        <v>81</v>
      </c>
      <c r="B81" s="40" t="s">
        <v>172</v>
      </c>
      <c r="C81" s="17">
        <v>12549.97</v>
      </c>
    </row>
    <row r="82" spans="1:3" ht="119.25" customHeight="1">
      <c r="A82" s="1" t="s">
        <v>218</v>
      </c>
      <c r="B82" s="2" t="s">
        <v>173</v>
      </c>
      <c r="C82" s="17">
        <v>9239.01</v>
      </c>
    </row>
    <row r="83" spans="1:3" ht="59.25" customHeight="1">
      <c r="A83" s="1" t="s">
        <v>219</v>
      </c>
      <c r="B83" s="2" t="s">
        <v>174</v>
      </c>
      <c r="C83" s="17">
        <v>2149700</v>
      </c>
    </row>
    <row r="84" spans="1:3" ht="75" customHeight="1">
      <c r="A84" s="1" t="s">
        <v>220</v>
      </c>
      <c r="B84" s="2" t="s">
        <v>84</v>
      </c>
      <c r="C84" s="17">
        <v>1326574.2</v>
      </c>
    </row>
    <row r="85" spans="1:3" ht="85.5" customHeight="1">
      <c r="A85" s="1" t="s">
        <v>221</v>
      </c>
      <c r="B85" s="2" t="s">
        <v>214</v>
      </c>
      <c r="C85" s="17">
        <v>606.25</v>
      </c>
    </row>
    <row r="86" spans="1:3" ht="77.25" customHeight="1">
      <c r="A86" s="1" t="s">
        <v>222</v>
      </c>
      <c r="B86" s="2" t="s">
        <v>151</v>
      </c>
      <c r="C86" s="17">
        <v>249544</v>
      </c>
    </row>
    <row r="87" spans="1:3" ht="57.75" customHeight="1">
      <c r="A87" s="1" t="s">
        <v>256</v>
      </c>
      <c r="B87" s="2" t="s">
        <v>215</v>
      </c>
      <c r="C87" s="17">
        <v>777422</v>
      </c>
    </row>
    <row r="88" spans="1:3" ht="40.5" customHeight="1">
      <c r="A88" s="1" t="s">
        <v>223</v>
      </c>
      <c r="B88" s="2" t="s">
        <v>152</v>
      </c>
      <c r="C88" s="17">
        <v>5038</v>
      </c>
    </row>
    <row r="89" spans="1:3" ht="58.5" customHeight="1">
      <c r="A89" s="1" t="s">
        <v>224</v>
      </c>
      <c r="B89" s="2" t="s">
        <v>290</v>
      </c>
      <c r="C89" s="17">
        <v>1358.31</v>
      </c>
    </row>
    <row r="90" spans="1:3" ht="40.5" customHeight="1">
      <c r="A90" s="1" t="s">
        <v>291</v>
      </c>
      <c r="B90" s="2" t="s">
        <v>216</v>
      </c>
      <c r="C90" s="17">
        <v>247000</v>
      </c>
    </row>
    <row r="91" spans="1:3" ht="39.75" customHeight="1">
      <c r="A91" s="1" t="s">
        <v>292</v>
      </c>
      <c r="B91" s="2" t="s">
        <v>216</v>
      </c>
      <c r="C91" s="17">
        <v>447334.9</v>
      </c>
    </row>
    <row r="92" spans="1:3" ht="35.25" customHeight="1">
      <c r="A92" s="1" t="s">
        <v>264</v>
      </c>
      <c r="B92" s="16" t="s">
        <v>116</v>
      </c>
      <c r="C92" s="17">
        <f>SUM(C93:C133)</f>
        <v>3866259.6500000004</v>
      </c>
    </row>
    <row r="93" spans="1:3" ht="150" customHeight="1">
      <c r="A93" s="1" t="s">
        <v>196</v>
      </c>
      <c r="B93" s="16" t="s">
        <v>197</v>
      </c>
      <c r="C93" s="17">
        <v>183</v>
      </c>
    </row>
    <row r="94" spans="1:3" ht="67.5" customHeight="1">
      <c r="A94" s="1" t="s">
        <v>265</v>
      </c>
      <c r="B94" s="16" t="s">
        <v>121</v>
      </c>
      <c r="C94" s="17">
        <v>73445</v>
      </c>
    </row>
    <row r="95" spans="1:3" ht="36.75" customHeight="1">
      <c r="A95" s="1" t="s">
        <v>83</v>
      </c>
      <c r="B95" s="16" t="s">
        <v>82</v>
      </c>
      <c r="C95" s="17">
        <v>17333.41</v>
      </c>
    </row>
    <row r="96" spans="1:3" ht="69" customHeight="1">
      <c r="A96" s="1" t="s">
        <v>209</v>
      </c>
      <c r="B96" s="16" t="s">
        <v>210</v>
      </c>
      <c r="C96" s="17">
        <v>17941</v>
      </c>
    </row>
    <row r="97" spans="1:3" ht="55.5" customHeight="1">
      <c r="A97" s="1" t="s">
        <v>175</v>
      </c>
      <c r="B97" s="16" t="s">
        <v>176</v>
      </c>
      <c r="C97" s="17">
        <v>626404.12</v>
      </c>
    </row>
    <row r="98" spans="1:3" ht="69" customHeight="1">
      <c r="A98" s="1" t="s">
        <v>78</v>
      </c>
      <c r="B98" s="16" t="s">
        <v>122</v>
      </c>
      <c r="C98" s="17">
        <v>64023</v>
      </c>
    </row>
    <row r="99" spans="1:3" ht="52.5" customHeight="1">
      <c r="A99" s="1" t="s">
        <v>79</v>
      </c>
      <c r="B99" s="16" t="s">
        <v>123</v>
      </c>
      <c r="C99" s="17">
        <v>14084</v>
      </c>
    </row>
    <row r="100" spans="1:3" ht="147.75" customHeight="1">
      <c r="A100" s="1" t="s">
        <v>227</v>
      </c>
      <c r="B100" s="16" t="s">
        <v>225</v>
      </c>
      <c r="C100" s="17">
        <v>7305</v>
      </c>
    </row>
    <row r="101" spans="1:3" ht="53.25" customHeight="1">
      <c r="A101" s="1" t="s">
        <v>228</v>
      </c>
      <c r="B101" s="16" t="s">
        <v>226</v>
      </c>
      <c r="C101" s="17">
        <v>493096</v>
      </c>
    </row>
    <row r="102" spans="1:3" ht="78" customHeight="1">
      <c r="A102" s="1" t="s">
        <v>80</v>
      </c>
      <c r="B102" s="16" t="s">
        <v>213</v>
      </c>
      <c r="C102" s="17">
        <v>790</v>
      </c>
    </row>
    <row r="103" spans="1:3" ht="67.5" customHeight="1">
      <c r="A103" s="1" t="s">
        <v>231</v>
      </c>
      <c r="B103" s="16" t="s">
        <v>229</v>
      </c>
      <c r="C103" s="17">
        <v>45144</v>
      </c>
    </row>
    <row r="104" spans="1:3" ht="54.75" customHeight="1">
      <c r="A104" s="1" t="s">
        <v>232</v>
      </c>
      <c r="B104" s="16" t="s">
        <v>230</v>
      </c>
      <c r="C104" s="17">
        <v>8391</v>
      </c>
    </row>
    <row r="105" spans="1:3" ht="82.5" customHeight="1">
      <c r="A105" s="1" t="s">
        <v>85</v>
      </c>
      <c r="B105" s="16" t="s">
        <v>124</v>
      </c>
      <c r="C105" s="17">
        <v>47372</v>
      </c>
    </row>
    <row r="106" spans="1:3" ht="39" customHeight="1">
      <c r="A106" s="1" t="s">
        <v>177</v>
      </c>
      <c r="B106" s="16" t="s">
        <v>208</v>
      </c>
      <c r="C106" s="17">
        <v>1079.34</v>
      </c>
    </row>
    <row r="107" spans="1:3" ht="44.25" customHeight="1">
      <c r="A107" s="1" t="s">
        <v>266</v>
      </c>
      <c r="B107" s="16" t="s">
        <v>206</v>
      </c>
      <c r="C107" s="17">
        <v>89230.66</v>
      </c>
    </row>
    <row r="108" spans="1:3" ht="54.75" customHeight="1">
      <c r="A108" s="1" t="s">
        <v>267</v>
      </c>
      <c r="B108" s="16" t="s">
        <v>125</v>
      </c>
      <c r="C108" s="17">
        <v>44358.46</v>
      </c>
    </row>
    <row r="109" spans="1:3" ht="54.75" customHeight="1">
      <c r="A109" s="1" t="s">
        <v>234</v>
      </c>
      <c r="B109" s="16" t="s">
        <v>233</v>
      </c>
      <c r="C109" s="17">
        <v>138820</v>
      </c>
    </row>
    <row r="110" spans="1:3" ht="130.5" customHeight="1">
      <c r="A110" s="1" t="s">
        <v>236</v>
      </c>
      <c r="B110" s="16" t="s">
        <v>235</v>
      </c>
      <c r="C110" s="17">
        <v>2498.5</v>
      </c>
    </row>
    <row r="111" spans="1:3" ht="69.75" customHeight="1">
      <c r="A111" s="1" t="s">
        <v>268</v>
      </c>
      <c r="B111" s="16" t="s">
        <v>198</v>
      </c>
      <c r="C111" s="17">
        <v>15023</v>
      </c>
    </row>
    <row r="112" spans="1:3" ht="52.5" customHeight="1">
      <c r="A112" s="1" t="s">
        <v>269</v>
      </c>
      <c r="B112" s="16" t="s">
        <v>178</v>
      </c>
      <c r="C112" s="17">
        <v>194986.6</v>
      </c>
    </row>
    <row r="113" spans="1:3" ht="51" customHeight="1">
      <c r="A113" s="1" t="s">
        <v>270</v>
      </c>
      <c r="B113" s="16" t="s">
        <v>153</v>
      </c>
      <c r="C113" s="17">
        <v>208027.05</v>
      </c>
    </row>
    <row r="114" spans="1:3" ht="54" customHeight="1">
      <c r="A114" s="1" t="s">
        <v>271</v>
      </c>
      <c r="B114" s="16" t="s">
        <v>153</v>
      </c>
      <c r="C114" s="17">
        <v>75240</v>
      </c>
    </row>
    <row r="115" spans="1:3" ht="39" customHeight="1">
      <c r="A115" s="1" t="s">
        <v>272</v>
      </c>
      <c r="B115" s="16" t="s">
        <v>179</v>
      </c>
      <c r="C115" s="17">
        <v>59394.06</v>
      </c>
    </row>
    <row r="116" spans="1:3" ht="55.5" customHeight="1">
      <c r="A116" s="1" t="s">
        <v>273</v>
      </c>
      <c r="B116" s="16" t="s">
        <v>184</v>
      </c>
      <c r="C116" s="17">
        <v>11130</v>
      </c>
    </row>
    <row r="117" spans="1:3" ht="54" customHeight="1">
      <c r="A117" s="1" t="s">
        <v>274</v>
      </c>
      <c r="B117" s="16" t="s">
        <v>150</v>
      </c>
      <c r="C117" s="17">
        <v>187500</v>
      </c>
    </row>
    <row r="118" spans="1:3" ht="66" customHeight="1">
      <c r="A118" s="1" t="s">
        <v>160</v>
      </c>
      <c r="B118" s="16" t="s">
        <v>168</v>
      </c>
      <c r="C118" s="17">
        <v>60051</v>
      </c>
    </row>
    <row r="119" spans="1:3" ht="99" customHeight="1">
      <c r="A119" s="1" t="s">
        <v>275</v>
      </c>
      <c r="B119" s="16" t="s">
        <v>212</v>
      </c>
      <c r="C119" s="17">
        <v>102076</v>
      </c>
    </row>
    <row r="120" spans="1:3" ht="51.75" customHeight="1">
      <c r="A120" s="1" t="s">
        <v>238</v>
      </c>
      <c r="B120" s="16" t="s">
        <v>237</v>
      </c>
      <c r="C120" s="17">
        <v>4000</v>
      </c>
    </row>
    <row r="121" spans="1:3" ht="67.5" customHeight="1">
      <c r="A121" s="1" t="s">
        <v>276</v>
      </c>
      <c r="B121" s="16" t="s">
        <v>239</v>
      </c>
      <c r="C121" s="17">
        <v>21875</v>
      </c>
    </row>
    <row r="122" spans="1:3" ht="52.5" customHeight="1">
      <c r="A122" s="1" t="s">
        <v>277</v>
      </c>
      <c r="B122" s="16" t="s">
        <v>199</v>
      </c>
      <c r="C122" s="17">
        <v>50208</v>
      </c>
    </row>
    <row r="123" spans="1:3" ht="132" customHeight="1">
      <c r="A123" s="1" t="s">
        <v>278</v>
      </c>
      <c r="B123" s="16" t="s">
        <v>202</v>
      </c>
      <c r="C123" s="17">
        <v>243</v>
      </c>
    </row>
    <row r="124" spans="1:3" ht="87" customHeight="1">
      <c r="A124" s="1" t="s">
        <v>279</v>
      </c>
      <c r="B124" s="16" t="s">
        <v>207</v>
      </c>
      <c r="C124" s="17">
        <v>62667</v>
      </c>
    </row>
    <row r="125" spans="1:3" ht="54" customHeight="1">
      <c r="A125" s="1" t="s">
        <v>257</v>
      </c>
      <c r="B125" s="16" t="s">
        <v>240</v>
      </c>
      <c r="C125" s="17">
        <v>41350</v>
      </c>
    </row>
    <row r="126" spans="1:3" ht="54.75" customHeight="1">
      <c r="A126" s="1" t="s">
        <v>258</v>
      </c>
      <c r="B126" s="16" t="s">
        <v>241</v>
      </c>
      <c r="C126" s="17">
        <v>7297</v>
      </c>
    </row>
    <row r="127" spans="1:3" ht="84" customHeight="1">
      <c r="A127" s="1" t="s">
        <v>259</v>
      </c>
      <c r="B127" s="16" t="s">
        <v>242</v>
      </c>
      <c r="C127" s="17">
        <v>300</v>
      </c>
    </row>
    <row r="128" spans="1:3" ht="54" customHeight="1">
      <c r="A128" s="1" t="s">
        <v>280</v>
      </c>
      <c r="B128" s="16" t="s">
        <v>180</v>
      </c>
      <c r="C128" s="17">
        <v>274897.83</v>
      </c>
    </row>
    <row r="129" spans="1:3" ht="67.5" customHeight="1">
      <c r="A129" s="1" t="s">
        <v>281</v>
      </c>
      <c r="B129" s="16" t="s">
        <v>193</v>
      </c>
      <c r="C129" s="17">
        <v>117745.88</v>
      </c>
    </row>
    <row r="130" spans="1:3" ht="66.75" customHeight="1">
      <c r="A130" s="1" t="s">
        <v>282</v>
      </c>
      <c r="B130" s="16" t="s">
        <v>181</v>
      </c>
      <c r="C130" s="17">
        <v>180468.49</v>
      </c>
    </row>
    <row r="131" spans="1:3" ht="51.75" customHeight="1">
      <c r="A131" s="1" t="s">
        <v>283</v>
      </c>
      <c r="B131" s="16" t="s">
        <v>182</v>
      </c>
      <c r="C131" s="17">
        <v>62500</v>
      </c>
    </row>
    <row r="132" spans="1:3" ht="68.25" customHeight="1">
      <c r="A132" s="1" t="s">
        <v>245</v>
      </c>
      <c r="B132" s="16" t="s">
        <v>243</v>
      </c>
      <c r="C132" s="17">
        <v>62781.25</v>
      </c>
    </row>
    <row r="133" spans="1:3" ht="66.75" customHeight="1">
      <c r="A133" s="1" t="s">
        <v>246</v>
      </c>
      <c r="B133" s="16" t="s">
        <v>244</v>
      </c>
      <c r="C133" s="17">
        <v>375000</v>
      </c>
    </row>
    <row r="134" spans="1:3" ht="38.25" customHeight="1">
      <c r="A134" s="1" t="s">
        <v>86</v>
      </c>
      <c r="B134" s="16" t="s">
        <v>131</v>
      </c>
      <c r="C134" s="17">
        <f>C135+C138+C149+C153+C154+C155+C156+C157</f>
        <v>6404456.34</v>
      </c>
    </row>
    <row r="135" spans="1:3" ht="54" customHeight="1">
      <c r="A135" s="1" t="s">
        <v>115</v>
      </c>
      <c r="B135" s="16" t="s">
        <v>113</v>
      </c>
      <c r="C135" s="17">
        <f>C136+C137</f>
        <v>85108</v>
      </c>
    </row>
    <row r="136" spans="1:3" ht="87" customHeight="1">
      <c r="A136" s="1" t="s">
        <v>97</v>
      </c>
      <c r="B136" s="16" t="s">
        <v>95</v>
      </c>
      <c r="C136" s="17">
        <v>6671</v>
      </c>
    </row>
    <row r="137" spans="1:3" ht="72" customHeight="1">
      <c r="A137" s="1" t="s">
        <v>98</v>
      </c>
      <c r="B137" s="16" t="s">
        <v>96</v>
      </c>
      <c r="C137" s="17">
        <v>78437</v>
      </c>
    </row>
    <row r="138" spans="1:3" ht="56.25" customHeight="1">
      <c r="A138" s="1" t="s">
        <v>111</v>
      </c>
      <c r="B138" s="16" t="s">
        <v>112</v>
      </c>
      <c r="C138" s="17">
        <f>SUM(C139:C148)</f>
        <v>83592.34</v>
      </c>
    </row>
    <row r="139" spans="1:3" ht="69" customHeight="1">
      <c r="A139" s="1" t="s">
        <v>155</v>
      </c>
      <c r="B139" s="16" t="s">
        <v>154</v>
      </c>
      <c r="C139" s="17">
        <v>26565</v>
      </c>
    </row>
    <row r="140" spans="1:3" ht="88.5" customHeight="1">
      <c r="A140" s="1" t="s">
        <v>102</v>
      </c>
      <c r="B140" s="16" t="s">
        <v>127</v>
      </c>
      <c r="C140" s="17">
        <v>14759</v>
      </c>
    </row>
    <row r="141" spans="1:3" ht="105.75" customHeight="1">
      <c r="A141" s="1" t="s">
        <v>92</v>
      </c>
      <c r="B141" s="16" t="s">
        <v>128</v>
      </c>
      <c r="C141" s="17">
        <v>13366</v>
      </c>
    </row>
    <row r="142" spans="1:3" ht="227.25" customHeight="1">
      <c r="A142" s="1" t="s">
        <v>90</v>
      </c>
      <c r="B142" s="16" t="s">
        <v>89</v>
      </c>
      <c r="C142" s="17">
        <v>2965</v>
      </c>
    </row>
    <row r="143" spans="1:3" ht="69.75" customHeight="1">
      <c r="A143" s="1" t="s">
        <v>91</v>
      </c>
      <c r="B143" s="16" t="s">
        <v>140</v>
      </c>
      <c r="C143" s="17">
        <v>8620</v>
      </c>
    </row>
    <row r="144" spans="1:3" ht="84" customHeight="1">
      <c r="A144" s="1" t="s">
        <v>101</v>
      </c>
      <c r="B144" s="16" t="s">
        <v>126</v>
      </c>
      <c r="C144" s="17">
        <v>708</v>
      </c>
    </row>
    <row r="145" spans="1:3" ht="102" customHeight="1">
      <c r="A145" s="1" t="s">
        <v>100</v>
      </c>
      <c r="B145" s="16" t="s">
        <v>99</v>
      </c>
      <c r="C145" s="17">
        <v>52</v>
      </c>
    </row>
    <row r="146" spans="1:3" ht="118.5" customHeight="1">
      <c r="A146" s="1" t="s">
        <v>284</v>
      </c>
      <c r="B146" s="16" t="s">
        <v>295</v>
      </c>
      <c r="C146" s="17">
        <v>6054</v>
      </c>
    </row>
    <row r="147" spans="1:3" ht="180.75" customHeight="1">
      <c r="A147" s="1" t="s">
        <v>285</v>
      </c>
      <c r="B147" s="16" t="s">
        <v>296</v>
      </c>
      <c r="C147" s="17">
        <v>3952</v>
      </c>
    </row>
    <row r="148" spans="1:3" ht="132.75" customHeight="1">
      <c r="A148" s="1" t="s">
        <v>248</v>
      </c>
      <c r="B148" s="16" t="s">
        <v>247</v>
      </c>
      <c r="C148" s="17">
        <v>6551.34</v>
      </c>
    </row>
    <row r="149" spans="1:3" ht="85.5" customHeight="1">
      <c r="A149" s="1" t="s">
        <v>109</v>
      </c>
      <c r="B149" s="16" t="s">
        <v>110</v>
      </c>
      <c r="C149" s="17">
        <f>SUM(C150:C152)</f>
        <v>126266</v>
      </c>
    </row>
    <row r="150" spans="1:3" ht="119.25" customHeight="1">
      <c r="A150" s="1" t="s">
        <v>104</v>
      </c>
      <c r="B150" s="16" t="s">
        <v>103</v>
      </c>
      <c r="C150" s="17">
        <v>6090</v>
      </c>
    </row>
    <row r="151" spans="1:3" s="41" customFormat="1" ht="116.25" customHeight="1">
      <c r="A151" s="1" t="s">
        <v>107</v>
      </c>
      <c r="B151" s="16" t="s">
        <v>105</v>
      </c>
      <c r="C151" s="17">
        <v>1190</v>
      </c>
    </row>
    <row r="152" spans="1:3" s="41" customFormat="1" ht="107.25" customHeight="1">
      <c r="A152" s="1" t="s">
        <v>108</v>
      </c>
      <c r="B152" s="16" t="s">
        <v>106</v>
      </c>
      <c r="C152" s="17">
        <v>118986</v>
      </c>
    </row>
    <row r="153" spans="1:3" ht="72" customHeight="1">
      <c r="A153" s="1" t="s">
        <v>94</v>
      </c>
      <c r="B153" s="16" t="s">
        <v>93</v>
      </c>
      <c r="C153" s="17">
        <v>101173</v>
      </c>
    </row>
    <row r="154" spans="1:3" ht="68.25" customHeight="1">
      <c r="A154" s="1" t="s">
        <v>88</v>
      </c>
      <c r="B154" s="16" t="s">
        <v>87</v>
      </c>
      <c r="C154" s="17">
        <v>3337</v>
      </c>
    </row>
    <row r="155" spans="1:3" ht="69" customHeight="1">
      <c r="A155" s="1" t="s">
        <v>286</v>
      </c>
      <c r="B155" s="16" t="s">
        <v>166</v>
      </c>
      <c r="C155" s="17">
        <v>140069</v>
      </c>
    </row>
    <row r="156" spans="1:3" ht="54" customHeight="1">
      <c r="A156" s="1" t="s">
        <v>287</v>
      </c>
      <c r="B156" s="16" t="s">
        <v>249</v>
      </c>
      <c r="C156" s="17">
        <v>19976</v>
      </c>
    </row>
    <row r="157" spans="1:3" ht="37.5" customHeight="1">
      <c r="A157" s="1" t="s">
        <v>114</v>
      </c>
      <c r="B157" s="16" t="s">
        <v>133</v>
      </c>
      <c r="C157" s="17">
        <f>SUM(C158:C159)</f>
        <v>5844935</v>
      </c>
    </row>
    <row r="158" spans="1:3" ht="278.25" customHeight="1">
      <c r="A158" s="1" t="s">
        <v>250</v>
      </c>
      <c r="B158" s="16" t="s">
        <v>252</v>
      </c>
      <c r="C158" s="17">
        <v>406227</v>
      </c>
    </row>
    <row r="159" spans="1:3" ht="225" customHeight="1">
      <c r="A159" s="1" t="s">
        <v>251</v>
      </c>
      <c r="B159" s="16" t="s">
        <v>253</v>
      </c>
      <c r="C159" s="17">
        <v>5438708</v>
      </c>
    </row>
    <row r="160" spans="1:3" ht="25.5" customHeight="1">
      <c r="A160" s="1" t="s">
        <v>288</v>
      </c>
      <c r="B160" s="16" t="s">
        <v>183</v>
      </c>
      <c r="C160" s="17">
        <f>SUM(C161:C161)</f>
        <v>27000</v>
      </c>
    </row>
    <row r="161" spans="1:3" ht="52.5" customHeight="1">
      <c r="A161" s="1" t="s">
        <v>297</v>
      </c>
      <c r="B161" s="16" t="s">
        <v>254</v>
      </c>
      <c r="C161" s="17">
        <v>27000</v>
      </c>
    </row>
    <row r="162" spans="1:3" ht="24" customHeight="1">
      <c r="A162" s="1" t="s">
        <v>289</v>
      </c>
      <c r="B162" s="16" t="s">
        <v>162</v>
      </c>
      <c r="C162" s="17">
        <f>C163</f>
        <v>80000</v>
      </c>
    </row>
    <row r="163" spans="1:3" ht="37.5" customHeight="1">
      <c r="A163" s="1" t="s">
        <v>185</v>
      </c>
      <c r="B163" s="16" t="s">
        <v>186</v>
      </c>
      <c r="C163" s="17">
        <v>80000</v>
      </c>
    </row>
    <row r="164" spans="1:3" ht="25.5" customHeight="1">
      <c r="A164" s="1"/>
      <c r="B164" s="42" t="s">
        <v>13</v>
      </c>
      <c r="C164" s="43">
        <f>C78+C18</f>
        <v>29961509.63</v>
      </c>
    </row>
    <row r="165" spans="1:3" ht="22.5" customHeight="1">
      <c r="A165" s="44"/>
      <c r="B165" s="45"/>
      <c r="C165" s="46"/>
    </row>
    <row r="166" spans="1:3" s="47" customFormat="1" ht="22.5" customHeight="1">
      <c r="A166" s="51" t="s">
        <v>203</v>
      </c>
      <c r="B166" s="51"/>
      <c r="C166" s="51"/>
    </row>
    <row r="167" spans="1:3" s="47" customFormat="1" ht="22.5" customHeight="1">
      <c r="A167" s="51" t="s">
        <v>204</v>
      </c>
      <c r="B167" s="51"/>
      <c r="C167" s="51"/>
    </row>
    <row r="168" spans="1:3" ht="19.5" customHeight="1">
      <c r="A168" s="50"/>
      <c r="B168" s="50"/>
      <c r="C168" s="50"/>
    </row>
  </sheetData>
  <sheetProtection/>
  <mergeCells count="9">
    <mergeCell ref="B1:C1"/>
    <mergeCell ref="B2:C2"/>
    <mergeCell ref="B3:C3"/>
    <mergeCell ref="B4:C4"/>
    <mergeCell ref="B5:C5"/>
    <mergeCell ref="A168:C168"/>
    <mergeCell ref="A166:C166"/>
    <mergeCell ref="A14:C14"/>
    <mergeCell ref="A167:C167"/>
  </mergeCells>
  <hyperlinks>
    <hyperlink ref="B85"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horizontalDpi="600" verticalDpi="600" orientation="portrait" paperSize="9" scale="83" r:id="rId2"/>
  <headerFooter differentFirst="1">
    <oddHeader>&amp;C&amp;P</oddHeader>
  </headerFooter>
  <rowBreaks count="4" manualBreakCount="4">
    <brk id="49" max="2" man="1"/>
    <brk id="145" max="2" man="1"/>
    <brk id="151" max="2" man="1"/>
    <brk id="15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BAI</cp:lastModifiedBy>
  <cp:lastPrinted>2021-10-28T15:01:26Z</cp:lastPrinted>
  <dcterms:created xsi:type="dcterms:W3CDTF">2004-10-05T07:40:56Z</dcterms:created>
  <dcterms:modified xsi:type="dcterms:W3CDTF">2021-11-11T17:40:56Z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