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ORK\budget\2022\Первоначальный бюджет\Для КСП И СД\"/>
    </mc:Choice>
  </mc:AlternateContent>
  <xr:revisionPtr revIDLastSave="0" documentId="13_ncr:1_{4F5F439C-8BB8-4AAC-958C-A24B4207B1A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Результат 1" sheetId="1" r:id="rId1"/>
  </sheets>
  <calcPr calcId="191029"/>
</workbook>
</file>

<file path=xl/calcChain.xml><?xml version="1.0" encoding="utf-8"?>
<calcChain xmlns="http://schemas.openxmlformats.org/spreadsheetml/2006/main">
  <c r="F41" i="1" l="1"/>
  <c r="F46" i="1"/>
  <c r="F51" i="1"/>
  <c r="F56" i="1"/>
  <c r="F59" i="1"/>
  <c r="F30" i="1"/>
  <c r="F12" i="1"/>
  <c r="G12" i="1"/>
  <c r="F5" i="1"/>
  <c r="F14" i="1"/>
  <c r="G56" i="1"/>
  <c r="G51" i="1"/>
  <c r="G46" i="1"/>
  <c r="G41" i="1"/>
  <c r="G34" i="1"/>
  <c r="G30" i="1"/>
  <c r="G25" i="1"/>
  <c r="G18" i="1"/>
  <c r="G5" i="1"/>
  <c r="G61" i="1" s="1"/>
  <c r="G14" i="1"/>
  <c r="G59" i="1"/>
  <c r="G44" i="1"/>
  <c r="F44" i="1"/>
  <c r="F34" i="1" l="1"/>
  <c r="F25" i="1" l="1"/>
  <c r="F18" i="1"/>
  <c r="F61" i="1" l="1"/>
</calcChain>
</file>

<file path=xl/sharedStrings.xml><?xml version="1.0" encoding="utf-8"?>
<sst xmlns="http://schemas.openxmlformats.org/spreadsheetml/2006/main" count="123" uniqueCount="123">
  <si>
    <t>Наименование</t>
  </si>
  <si>
    <t>РзПр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</si>
  <si>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</si>
  <si>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</si>
  <si>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</si>
  <si>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</si>
  <si>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</si>
  <si>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</si>
  <si>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</si>
  <si>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</si>
  <si>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</si>
  <si>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</si>
  <si>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</si>
  <si>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</si>
  <si>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</si>
  <si>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</si>
  <si>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</si>
  <si>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</si>
  <si>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</si>
  <si>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</si>
  <si>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</si>
  <si>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</si>
  <si>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</si>
  <si>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Сельское хозяйство и рыболовство</t>
  </si>
  <si>
    <t>0405</t>
  </si>
  <si>
    <t>Водное хозяйство</t>
  </si>
  <si>
    <t>0406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</si>
  <si>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</si>
  <si>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</si>
  <si>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</si>
  <si>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</si>
  <si>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</si>
  <si>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</si>
  <si>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</si>
  <si>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</si>
  <si>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</si>
  <si>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</si>
  <si>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</si>
  <si>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</si>
  <si>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</si>
  <si>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</si>
  <si>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</si>
  <si>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</si>
  <si>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</si>
  <si>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</si>
  <si>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</si>
  <si>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</si>
  <si>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</si>
  <si>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</si>
  <si>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</si>
  <si>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</si>
  <si>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</si>
  <si>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</si>
  <si>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</si>
  <si>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</si>
  <si>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</si>
  <si>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</si>
  <si>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</si>
  <si>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</si>
  <si>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</si>
  <si>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</si>
  <si>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</si>
  <si>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</si>
  <si>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</si>
  <si>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</si>
  <si>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</si>
  <si>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</si>
  <si>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</si>
  <si>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</si>
  <si>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</si>
  <si>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</si>
  <si>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</si>
  <si>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</si>
  <si>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</si>
  <si>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</si>
  <si>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</si>
  <si>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</si>
  <si>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</si>
  <si>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</si>
  <si>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</si>
  <si>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</si>
  <si>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</si>
  <si>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</si>
  <si>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</si>
  <si>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</si>
  <si>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</si>
  <si>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</si>
  <si>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</si>
  <si>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</si>
  <si>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</si>
  <si>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</si>
  <si>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</si>
  <si>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</si>
  <si>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</si>
  <si>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</si>
  <si>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</si>
  <si>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</si>
  <si>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</si>
  <si>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</si>
  <si>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</si>
  <si>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</si>
  <si>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</si>
  <si>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</si>
  <si>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</si>
  <si>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</si>
  <si>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</si>
  <si>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</si>
  <si>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Итого:</t>
  </si>
  <si>
    <t>тыс. руб.</t>
  </si>
  <si>
    <t>Заместитель Главы Администрации-</t>
  </si>
  <si>
    <t>начальник Финансово-казначейского</t>
  </si>
  <si>
    <t>управления</t>
  </si>
  <si>
    <t>Л.В. Тарасова</t>
  </si>
  <si>
    <t>Ожидаемое исполнение в 2021 году</t>
  </si>
  <si>
    <t>0310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</si>
  <si>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</si>
  <si>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</si>
  <si>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оборона</t>
  </si>
  <si>
    <t>0200</t>
  </si>
  <si>
    <t>0204</t>
  </si>
  <si>
    <t>Мобилизационная подготовка экономики</t>
  </si>
  <si>
    <t>Исполнено за 9 месяцев 2021 года</t>
  </si>
  <si>
    <t>Оценка ожидаемого исполнения бюджета Одинцовского городского округа Московской области по расходам в 2021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</si>
</sst>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\ _₽_-;\-* #,##0.0\ _₽_-;_-* &quot;-&quot;??\ _₽_-;_-@_-"/>
  </numFmts>
  <fonts count="15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indexed="8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0" fontId="6" fillId="0" borderId="1" xfId="0" applyNumberFormat="1" applyFont="1" applyBorder="1" applyAlignment="1">
      <alignment horizontal="center" wrapText="1"/>
    </xf>
    <xf numFmtId="0" fontId="0" fillId="0" borderId="0" xfId="0" applyFill="1"/>
    <xf numFmtId="0" fontId="3" fillId="0" borderId="1" xfId="0" applyFont="1" applyFill="1" applyBorder="1"/>
    <xf numFmtId="0" fontId="1" fillId="0" borderId="1" xfId="0" applyNumberFormat="1" applyFont="1" applyFill="1" applyBorder="1"/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65" fontId="9" fillId="0" borderId="2" xfId="1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165" fontId="10" fillId="0" borderId="2" xfId="1" applyNumberFormat="1" applyFont="1" applyFill="1" applyBorder="1" applyAlignment="1">
      <alignment horizontal="center" vertical="center"/>
    </xf>
    <xf numFmtId="164" fontId="10" fillId="0" borderId="2" xfId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165" fontId="9" fillId="0" borderId="2" xfId="1" applyNumberFormat="1" applyFont="1" applyFill="1" applyBorder="1" applyAlignment="1">
      <alignment horizontal="left" vertical="center"/>
    </xf>
    <xf numFmtId="0" fontId="14" fillId="0" borderId="0" xfId="0" applyFont="1"/>
    <xf numFmtId="0" fontId="6" fillId="0" borderId="1" xfId="0" applyFont="1" applyBorder="1"/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2" fillId="0" borderId="2" xfId="0" applyNumberFormat="1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topLeftCell="A37" zoomScale="129" zoomScaleNormal="129" workbookViewId="0">
      <selection activeCell="I58" sqref="I58"/>
    </sheetView>
  </sheetViews>
  <sheetFormatPr defaultRowHeight="15" x14ac:dyDescent="0.25"/>
  <cols>
    <col min="1" max="1" width="1.140625" customWidth="1"/>
    <col min="2" max="2" width="1.7109375" customWidth="1"/>
    <col min="3" max="3" width="35.7109375" customWidth="1"/>
    <col min="4" max="4" width="19.42578125" customWidth="1"/>
    <col min="5" max="5" width="10.28515625" customWidth="1"/>
    <col min="6" max="6" width="17" customWidth="1"/>
    <col min="7" max="7" width="16.7109375" customWidth="1"/>
  </cols>
  <sheetData>
    <row r="1" spans="1:8" ht="41.25" customHeight="1" x14ac:dyDescent="0.25">
      <c r="A1" s="23" t="s">
        <v>122</v>
      </c>
      <c r="B1" s="23"/>
      <c r="C1" s="23"/>
      <c r="D1" s="23"/>
      <c r="E1" s="23"/>
      <c r="F1" s="23"/>
      <c r="G1" s="23"/>
    </row>
    <row r="2" spans="1:8" x14ac:dyDescent="0.25">
      <c r="A2" s="1"/>
      <c r="B2" s="1"/>
      <c r="C2" s="1"/>
      <c r="D2" s="1"/>
      <c r="E2" s="1"/>
      <c r="F2" s="1"/>
      <c r="G2" s="3" t="s">
        <v>108</v>
      </c>
    </row>
    <row r="3" spans="1:8" ht="33.75" customHeight="1" x14ac:dyDescent="0.25">
      <c r="A3" s="34" t="s">
        <v>0</v>
      </c>
      <c r="B3" s="34"/>
      <c r="C3" s="34"/>
      <c r="D3" s="34"/>
      <c r="E3" s="10" t="s">
        <v>1</v>
      </c>
      <c r="F3" s="10" t="s">
        <v>121</v>
      </c>
      <c r="G3" s="7" t="s">
        <v>113</v>
      </c>
    </row>
    <row r="4" spans="1:8" ht="12.6" customHeight="1" x14ac:dyDescent="0.25">
      <c r="A4" s="10"/>
      <c r="B4" s="10"/>
      <c r="C4" s="34">
        <v>1</v>
      </c>
      <c r="D4" s="34"/>
      <c r="E4" s="10">
        <v>2</v>
      </c>
      <c r="F4" s="10">
        <v>3</v>
      </c>
      <c r="G4" s="7">
        <v>4</v>
      </c>
    </row>
    <row r="5" spans="1:8" ht="15" customHeight="1" x14ac:dyDescent="0.25">
      <c r="A5" s="25" t="s">
        <v>2</v>
      </c>
      <c r="B5" s="25"/>
      <c r="C5" s="25"/>
      <c r="D5" s="25"/>
      <c r="E5" s="8" t="s">
        <v>3</v>
      </c>
      <c r="F5" s="11">
        <f>F6+F7+F8+F9+F10+F11</f>
        <v>2239455.1</v>
      </c>
      <c r="G5" s="11">
        <f>SUM(G6:G11)</f>
        <v>3355277.3</v>
      </c>
      <c r="H5" s="4"/>
    </row>
    <row r="6" spans="1:8" ht="33.75" customHeight="1" x14ac:dyDescent="0.25">
      <c r="A6" s="12"/>
      <c r="B6" s="26" t="s">
        <v>4</v>
      </c>
      <c r="C6" s="26"/>
      <c r="D6" s="26"/>
      <c r="E6" s="9" t="s">
        <v>5</v>
      </c>
      <c r="F6" s="14">
        <v>4421.2</v>
      </c>
      <c r="G6" s="14">
        <v>5762.4</v>
      </c>
      <c r="H6" s="4"/>
    </row>
    <row r="7" spans="1:8" ht="36.6" customHeight="1" x14ac:dyDescent="0.25">
      <c r="A7" s="12"/>
      <c r="B7" s="26" t="s">
        <v>6</v>
      </c>
      <c r="C7" s="26"/>
      <c r="D7" s="26"/>
      <c r="E7" s="9" t="s">
        <v>7</v>
      </c>
      <c r="F7" s="14">
        <v>10039.5</v>
      </c>
      <c r="G7" s="14">
        <v>12733.6</v>
      </c>
      <c r="H7" s="4"/>
    </row>
    <row r="8" spans="1:8" ht="43.15" customHeight="1" x14ac:dyDescent="0.25">
      <c r="A8" s="12"/>
      <c r="B8" s="26" t="s">
        <v>8</v>
      </c>
      <c r="C8" s="26"/>
      <c r="D8" s="26"/>
      <c r="E8" s="9" t="s">
        <v>9</v>
      </c>
      <c r="F8" s="14">
        <v>820653.2</v>
      </c>
      <c r="G8" s="14">
        <v>1258163.6000000001</v>
      </c>
      <c r="H8" s="4"/>
    </row>
    <row r="9" spans="1:8" ht="23.25" customHeight="1" x14ac:dyDescent="0.25">
      <c r="A9" s="12"/>
      <c r="B9" s="26" t="s">
        <v>10</v>
      </c>
      <c r="C9" s="26"/>
      <c r="D9" s="26"/>
      <c r="E9" s="9" t="s">
        <v>11</v>
      </c>
      <c r="F9" s="14">
        <v>71445.399999999994</v>
      </c>
      <c r="G9" s="14">
        <v>109446.39999999999</v>
      </c>
      <c r="H9" s="4"/>
    </row>
    <row r="10" spans="1:8" ht="15" customHeight="1" x14ac:dyDescent="0.25">
      <c r="A10" s="12"/>
      <c r="B10" s="26" t="s">
        <v>12</v>
      </c>
      <c r="C10" s="26"/>
      <c r="D10" s="26"/>
      <c r="E10" s="9" t="s">
        <v>13</v>
      </c>
      <c r="F10" s="15">
        <v>0</v>
      </c>
      <c r="G10" s="15">
        <v>24190</v>
      </c>
      <c r="H10" s="4"/>
    </row>
    <row r="11" spans="1:8" ht="15" customHeight="1" x14ac:dyDescent="0.25">
      <c r="A11" s="12"/>
      <c r="B11" s="26" t="s">
        <v>14</v>
      </c>
      <c r="C11" s="26"/>
      <c r="D11" s="26"/>
      <c r="E11" s="9" t="s">
        <v>15</v>
      </c>
      <c r="F11" s="14">
        <v>1332895.8</v>
      </c>
      <c r="G11" s="14">
        <v>1944981.3</v>
      </c>
      <c r="H11" s="4"/>
    </row>
    <row r="12" spans="1:8" ht="15" customHeight="1" x14ac:dyDescent="0.25">
      <c r="A12" s="30" t="s">
        <v>117</v>
      </c>
      <c r="B12" s="30"/>
      <c r="C12" s="30"/>
      <c r="D12" s="30"/>
      <c r="E12" s="20" t="s">
        <v>118</v>
      </c>
      <c r="F12" s="11">
        <f>SUM(F13)</f>
        <v>0</v>
      </c>
      <c r="G12" s="11">
        <f>SUM(G13)</f>
        <v>1350</v>
      </c>
      <c r="H12" s="4"/>
    </row>
    <row r="13" spans="1:8" ht="15" customHeight="1" x14ac:dyDescent="0.25">
      <c r="A13" s="22"/>
      <c r="B13" s="31" t="s">
        <v>120</v>
      </c>
      <c r="C13" s="32"/>
      <c r="D13" s="33"/>
      <c r="E13" s="21" t="s">
        <v>119</v>
      </c>
      <c r="F13" s="14">
        <v>0</v>
      </c>
      <c r="G13" s="14">
        <v>1350</v>
      </c>
      <c r="H13" s="4"/>
    </row>
    <row r="14" spans="1:8" ht="15" customHeight="1" x14ac:dyDescent="0.25">
      <c r="A14" s="25" t="s">
        <v>16</v>
      </c>
      <c r="B14" s="25"/>
      <c r="C14" s="25"/>
      <c r="D14" s="25"/>
      <c r="E14" s="8" t="s">
        <v>17</v>
      </c>
      <c r="F14" s="16">
        <f>SUM(F15:F17)</f>
        <v>97810.299999999988</v>
      </c>
      <c r="G14" s="16">
        <f>SUM(G15:G17)</f>
        <v>394043</v>
      </c>
      <c r="H14" s="4"/>
    </row>
    <row r="15" spans="1:8" ht="23.25" customHeight="1" x14ac:dyDescent="0.25">
      <c r="A15" s="12"/>
      <c r="B15" s="26" t="s">
        <v>115</v>
      </c>
      <c r="C15" s="26"/>
      <c r="D15" s="26"/>
      <c r="E15" s="9" t="s">
        <v>18</v>
      </c>
      <c r="F15" s="14">
        <v>66</v>
      </c>
      <c r="G15" s="14">
        <v>100</v>
      </c>
      <c r="H15" s="4"/>
    </row>
    <row r="16" spans="1:8" ht="23.25" customHeight="1" x14ac:dyDescent="0.25">
      <c r="A16" s="13"/>
      <c r="B16" s="27" t="s">
        <v>116</v>
      </c>
      <c r="C16" s="28"/>
      <c r="D16" s="29"/>
      <c r="E16" s="9" t="s">
        <v>114</v>
      </c>
      <c r="F16" s="14">
        <v>63750.7</v>
      </c>
      <c r="G16" s="14">
        <v>108903.8</v>
      </c>
      <c r="H16" s="4"/>
    </row>
    <row r="17" spans="1:8" ht="25.5" customHeight="1" x14ac:dyDescent="0.25">
      <c r="A17" s="12"/>
      <c r="B17" s="26" t="s">
        <v>19</v>
      </c>
      <c r="C17" s="26"/>
      <c r="D17" s="26"/>
      <c r="E17" s="9" t="s">
        <v>20</v>
      </c>
      <c r="F17" s="14">
        <v>33993.599999999999</v>
      </c>
      <c r="G17" s="14">
        <v>285039.2</v>
      </c>
      <c r="H17" s="4"/>
    </row>
    <row r="18" spans="1:8" ht="15" customHeight="1" x14ac:dyDescent="0.25">
      <c r="A18" s="25" t="s">
        <v>21</v>
      </c>
      <c r="B18" s="25"/>
      <c r="C18" s="25"/>
      <c r="D18" s="25"/>
      <c r="E18" s="8" t="s">
        <v>22</v>
      </c>
      <c r="F18" s="11">
        <f>F19+F20+F21+F22+F23+F24</f>
        <v>697562.20000000007</v>
      </c>
      <c r="G18" s="11">
        <f>SUM(G19:G24)</f>
        <v>2986586.6</v>
      </c>
      <c r="H18" s="4"/>
    </row>
    <row r="19" spans="1:8" ht="15" customHeight="1" x14ac:dyDescent="0.25">
      <c r="A19" s="12"/>
      <c r="B19" s="26" t="s">
        <v>23</v>
      </c>
      <c r="C19" s="26"/>
      <c r="D19" s="26"/>
      <c r="E19" s="9" t="s">
        <v>24</v>
      </c>
      <c r="F19" s="14">
        <v>5554.5</v>
      </c>
      <c r="G19" s="14">
        <v>10801.2</v>
      </c>
      <c r="H19" s="4"/>
    </row>
    <row r="20" spans="1:8" ht="15" customHeight="1" x14ac:dyDescent="0.25">
      <c r="A20" s="12"/>
      <c r="B20" s="26" t="s">
        <v>25</v>
      </c>
      <c r="C20" s="26"/>
      <c r="D20" s="26"/>
      <c r="E20" s="9" t="s">
        <v>26</v>
      </c>
      <c r="F20" s="14">
        <v>3135</v>
      </c>
      <c r="G20" s="14">
        <v>11894.1</v>
      </c>
      <c r="H20" s="4"/>
    </row>
    <row r="21" spans="1:8" ht="15" customHeight="1" x14ac:dyDescent="0.25">
      <c r="A21" s="12"/>
      <c r="B21" s="26" t="s">
        <v>27</v>
      </c>
      <c r="C21" s="26"/>
      <c r="D21" s="26"/>
      <c r="E21" s="9" t="s">
        <v>28</v>
      </c>
      <c r="F21" s="14">
        <v>85068</v>
      </c>
      <c r="G21" s="14">
        <v>213028.1</v>
      </c>
      <c r="H21" s="4"/>
    </row>
    <row r="22" spans="1:8" ht="15" customHeight="1" x14ac:dyDescent="0.25">
      <c r="A22" s="12"/>
      <c r="B22" s="26" t="s">
        <v>29</v>
      </c>
      <c r="C22" s="26"/>
      <c r="D22" s="26"/>
      <c r="E22" s="9" t="s">
        <v>30</v>
      </c>
      <c r="F22" s="14">
        <v>578252.6</v>
      </c>
      <c r="G22" s="14">
        <v>2692996</v>
      </c>
      <c r="H22" s="4"/>
    </row>
    <row r="23" spans="1:8" ht="15" customHeight="1" x14ac:dyDescent="0.25">
      <c r="A23" s="12"/>
      <c r="B23" s="26" t="s">
        <v>31</v>
      </c>
      <c r="C23" s="26"/>
      <c r="D23" s="26"/>
      <c r="E23" s="9" t="s">
        <v>32</v>
      </c>
      <c r="F23" s="14">
        <v>10431.799999999999</v>
      </c>
      <c r="G23" s="14">
        <v>15397</v>
      </c>
      <c r="H23" s="4"/>
    </row>
    <row r="24" spans="1:8" ht="15" customHeight="1" x14ac:dyDescent="0.25">
      <c r="A24" s="12"/>
      <c r="B24" s="26" t="s">
        <v>33</v>
      </c>
      <c r="C24" s="26"/>
      <c r="D24" s="26"/>
      <c r="E24" s="9" t="s">
        <v>34</v>
      </c>
      <c r="F24" s="14">
        <v>15120.3</v>
      </c>
      <c r="G24" s="14">
        <v>42470.2</v>
      </c>
      <c r="H24" s="4"/>
    </row>
    <row r="25" spans="1:8" ht="15" customHeight="1" x14ac:dyDescent="0.25">
      <c r="A25" s="25" t="s">
        <v>35</v>
      </c>
      <c r="B25" s="25"/>
      <c r="C25" s="25"/>
      <c r="D25" s="25"/>
      <c r="E25" s="8" t="s">
        <v>36</v>
      </c>
      <c r="F25" s="11">
        <f>F26+F27+F28+F29</f>
        <v>3005018.0999999996</v>
      </c>
      <c r="G25" s="11">
        <f>SUM(G26:G29)</f>
        <v>6546772.7999999998</v>
      </c>
      <c r="H25" s="4"/>
    </row>
    <row r="26" spans="1:8" ht="15" customHeight="1" x14ac:dyDescent="0.25">
      <c r="A26" s="12"/>
      <c r="B26" s="26" t="s">
        <v>37</v>
      </c>
      <c r="C26" s="26"/>
      <c r="D26" s="26"/>
      <c r="E26" s="9" t="s">
        <v>38</v>
      </c>
      <c r="F26" s="14">
        <v>67698.3</v>
      </c>
      <c r="G26" s="14">
        <v>364209.4</v>
      </c>
      <c r="H26" s="4"/>
    </row>
    <row r="27" spans="1:8" ht="15" customHeight="1" x14ac:dyDescent="0.25">
      <c r="A27" s="12"/>
      <c r="B27" s="26" t="s">
        <v>39</v>
      </c>
      <c r="C27" s="26"/>
      <c r="D27" s="26"/>
      <c r="E27" s="9" t="s">
        <v>40</v>
      </c>
      <c r="F27" s="14">
        <v>802510.1</v>
      </c>
      <c r="G27" s="14">
        <v>1396472.5</v>
      </c>
      <c r="H27" s="4"/>
    </row>
    <row r="28" spans="1:8" ht="15" customHeight="1" x14ac:dyDescent="0.25">
      <c r="A28" s="12"/>
      <c r="B28" s="26" t="s">
        <v>41</v>
      </c>
      <c r="C28" s="26"/>
      <c r="D28" s="26"/>
      <c r="E28" s="9" t="s">
        <v>42</v>
      </c>
      <c r="F28" s="14">
        <v>2133731.7999999998</v>
      </c>
      <c r="G28" s="14">
        <v>4784640.5999999996</v>
      </c>
      <c r="H28" s="4"/>
    </row>
    <row r="29" spans="1:8" ht="15" customHeight="1" x14ac:dyDescent="0.25">
      <c r="A29" s="12"/>
      <c r="B29" s="26" t="s">
        <v>43</v>
      </c>
      <c r="C29" s="26"/>
      <c r="D29" s="26"/>
      <c r="E29" s="9" t="s">
        <v>44</v>
      </c>
      <c r="F29" s="14">
        <v>1077.9000000000001</v>
      </c>
      <c r="G29" s="14">
        <v>1450.3</v>
      </c>
      <c r="H29" s="4"/>
    </row>
    <row r="30" spans="1:8" ht="15" customHeight="1" x14ac:dyDescent="0.25">
      <c r="A30" s="25" t="s">
        <v>45</v>
      </c>
      <c r="B30" s="25"/>
      <c r="C30" s="25"/>
      <c r="D30" s="25"/>
      <c r="E30" s="8" t="s">
        <v>46</v>
      </c>
      <c r="F30" s="11">
        <f>SUM(F31:F33)</f>
        <v>737431.29999999993</v>
      </c>
      <c r="G30" s="11">
        <f>SUM(G31:G33)</f>
        <v>1182647.3</v>
      </c>
      <c r="H30" s="4"/>
    </row>
    <row r="31" spans="1:8" ht="15" customHeight="1" x14ac:dyDescent="0.25">
      <c r="A31" s="12"/>
      <c r="B31" s="26" t="s">
        <v>47</v>
      </c>
      <c r="C31" s="26"/>
      <c r="D31" s="26"/>
      <c r="E31" s="9" t="s">
        <v>48</v>
      </c>
      <c r="F31" s="14">
        <v>91226.5</v>
      </c>
      <c r="G31" s="14">
        <v>180955.4</v>
      </c>
      <c r="H31" s="4"/>
    </row>
    <row r="32" spans="1:8" ht="15" customHeight="1" x14ac:dyDescent="0.25">
      <c r="A32" s="12"/>
      <c r="B32" s="26" t="s">
        <v>49</v>
      </c>
      <c r="C32" s="26"/>
      <c r="D32" s="26"/>
      <c r="E32" s="9" t="s">
        <v>50</v>
      </c>
      <c r="F32" s="14">
        <v>735.2</v>
      </c>
      <c r="G32" s="14">
        <v>5307.3</v>
      </c>
      <c r="H32" s="4"/>
    </row>
    <row r="33" spans="1:8" ht="15" customHeight="1" x14ac:dyDescent="0.25">
      <c r="A33" s="12"/>
      <c r="B33" s="26" t="s">
        <v>51</v>
      </c>
      <c r="C33" s="26"/>
      <c r="D33" s="26"/>
      <c r="E33" s="9" t="s">
        <v>52</v>
      </c>
      <c r="F33" s="14">
        <v>645469.6</v>
      </c>
      <c r="G33" s="14">
        <v>996384.6</v>
      </c>
      <c r="H33" s="4"/>
    </row>
    <row r="34" spans="1:8" ht="15" customHeight="1" x14ac:dyDescent="0.25">
      <c r="A34" s="25" t="s">
        <v>53</v>
      </c>
      <c r="B34" s="25"/>
      <c r="C34" s="25"/>
      <c r="D34" s="25"/>
      <c r="E34" s="8" t="s">
        <v>54</v>
      </c>
      <c r="F34" s="11">
        <f>F35+F36+F37+F38+F39+F40</f>
        <v>7590647.0000000009</v>
      </c>
      <c r="G34" s="11">
        <f>SUM(G35:G40)</f>
        <v>12759852.899999999</v>
      </c>
      <c r="H34" s="4"/>
    </row>
    <row r="35" spans="1:8" ht="15" customHeight="1" x14ac:dyDescent="0.25">
      <c r="A35" s="12"/>
      <c r="B35" s="26" t="s">
        <v>55</v>
      </c>
      <c r="C35" s="26"/>
      <c r="D35" s="26"/>
      <c r="E35" s="9" t="s">
        <v>56</v>
      </c>
      <c r="F35" s="14">
        <v>2660691</v>
      </c>
      <c r="G35" s="14">
        <v>3817046</v>
      </c>
      <c r="H35" s="4"/>
    </row>
    <row r="36" spans="1:8" ht="15" customHeight="1" x14ac:dyDescent="0.25">
      <c r="A36" s="12"/>
      <c r="B36" s="26" t="s">
        <v>57</v>
      </c>
      <c r="C36" s="26"/>
      <c r="D36" s="26"/>
      <c r="E36" s="9" t="s">
        <v>58</v>
      </c>
      <c r="F36" s="14">
        <v>4442364.9000000004</v>
      </c>
      <c r="G36" s="14">
        <v>8196566.7000000002</v>
      </c>
      <c r="H36" s="4"/>
    </row>
    <row r="37" spans="1:8" ht="15" customHeight="1" x14ac:dyDescent="0.25">
      <c r="A37" s="12"/>
      <c r="B37" s="26" t="s">
        <v>59</v>
      </c>
      <c r="C37" s="26"/>
      <c r="D37" s="26"/>
      <c r="E37" s="9" t="s">
        <v>60</v>
      </c>
      <c r="F37" s="14">
        <v>347531</v>
      </c>
      <c r="G37" s="14">
        <v>500036.6</v>
      </c>
      <c r="H37" s="4"/>
    </row>
    <row r="38" spans="1:8" ht="15" customHeight="1" x14ac:dyDescent="0.25">
      <c r="A38" s="12"/>
      <c r="B38" s="26" t="s">
        <v>61</v>
      </c>
      <c r="C38" s="26"/>
      <c r="D38" s="26"/>
      <c r="E38" s="9" t="s">
        <v>62</v>
      </c>
      <c r="F38" s="14">
        <v>11519.4</v>
      </c>
      <c r="G38" s="14">
        <v>18298</v>
      </c>
      <c r="H38" s="4"/>
    </row>
    <row r="39" spans="1:8" ht="15" customHeight="1" x14ac:dyDescent="0.25">
      <c r="A39" s="12"/>
      <c r="B39" s="26" t="s">
        <v>63</v>
      </c>
      <c r="C39" s="26"/>
      <c r="D39" s="26"/>
      <c r="E39" s="9" t="s">
        <v>64</v>
      </c>
      <c r="F39" s="14">
        <v>11650.2</v>
      </c>
      <c r="G39" s="14">
        <v>25797.5</v>
      </c>
      <c r="H39" s="4"/>
    </row>
    <row r="40" spans="1:8" ht="15" customHeight="1" x14ac:dyDescent="0.25">
      <c r="A40" s="12"/>
      <c r="B40" s="26" t="s">
        <v>65</v>
      </c>
      <c r="C40" s="26"/>
      <c r="D40" s="26"/>
      <c r="E40" s="9" t="s">
        <v>66</v>
      </c>
      <c r="F40" s="14">
        <v>116890.5</v>
      </c>
      <c r="G40" s="14">
        <v>202108.1</v>
      </c>
      <c r="H40" s="4"/>
    </row>
    <row r="41" spans="1:8" ht="15" customHeight="1" x14ac:dyDescent="0.25">
      <c r="A41" s="25" t="s">
        <v>67</v>
      </c>
      <c r="B41" s="25"/>
      <c r="C41" s="25"/>
      <c r="D41" s="25"/>
      <c r="E41" s="8" t="s">
        <v>68</v>
      </c>
      <c r="F41" s="11">
        <f>SUM(F42:F43)</f>
        <v>1045063.4</v>
      </c>
      <c r="G41" s="11">
        <f>SUM(G42:G43)</f>
        <v>1508008.0999999999</v>
      </c>
      <c r="H41" s="4"/>
    </row>
    <row r="42" spans="1:8" ht="15" customHeight="1" x14ac:dyDescent="0.25">
      <c r="A42" s="12"/>
      <c r="B42" s="26" t="s">
        <v>69</v>
      </c>
      <c r="C42" s="26"/>
      <c r="D42" s="26"/>
      <c r="E42" s="9" t="s">
        <v>70</v>
      </c>
      <c r="F42" s="14">
        <v>1023778.3</v>
      </c>
      <c r="G42" s="14">
        <v>1476329.2</v>
      </c>
      <c r="H42" s="4"/>
    </row>
    <row r="43" spans="1:8" ht="15" customHeight="1" x14ac:dyDescent="0.25">
      <c r="A43" s="12"/>
      <c r="B43" s="26" t="s">
        <v>71</v>
      </c>
      <c r="C43" s="26"/>
      <c r="D43" s="26"/>
      <c r="E43" s="9" t="s">
        <v>72</v>
      </c>
      <c r="F43" s="14">
        <v>21285.1</v>
      </c>
      <c r="G43" s="14">
        <v>31678.9</v>
      </c>
      <c r="H43" s="4"/>
    </row>
    <row r="44" spans="1:8" ht="15" hidden="1" customHeight="1" x14ac:dyDescent="0.25">
      <c r="A44" s="25" t="s">
        <v>73</v>
      </c>
      <c r="B44" s="25"/>
      <c r="C44" s="25"/>
      <c r="D44" s="25"/>
      <c r="E44" s="8" t="s">
        <v>74</v>
      </c>
      <c r="F44" s="11">
        <f>F45</f>
        <v>0</v>
      </c>
      <c r="G44" s="11">
        <f>G45</f>
        <v>0</v>
      </c>
      <c r="H44" s="4"/>
    </row>
    <row r="45" spans="1:8" ht="15" hidden="1" customHeight="1" x14ac:dyDescent="0.25">
      <c r="A45" s="12"/>
      <c r="B45" s="26" t="s">
        <v>75</v>
      </c>
      <c r="C45" s="26"/>
      <c r="D45" s="26"/>
      <c r="E45" s="9" t="s">
        <v>76</v>
      </c>
      <c r="F45" s="14"/>
      <c r="G45" s="14"/>
      <c r="H45" s="4"/>
    </row>
    <row r="46" spans="1:8" ht="15" customHeight="1" x14ac:dyDescent="0.25">
      <c r="A46" s="25" t="s">
        <v>77</v>
      </c>
      <c r="B46" s="25"/>
      <c r="C46" s="25"/>
      <c r="D46" s="25"/>
      <c r="E46" s="8" t="s">
        <v>78</v>
      </c>
      <c r="F46" s="11">
        <f>SUM(F47:F49)</f>
        <v>326360.7</v>
      </c>
      <c r="G46" s="11">
        <f>SUM(G47:G49)</f>
        <v>495851.1</v>
      </c>
      <c r="H46" s="4"/>
    </row>
    <row r="47" spans="1:8" ht="15" customHeight="1" x14ac:dyDescent="0.25">
      <c r="A47" s="12"/>
      <c r="B47" s="26" t="s">
        <v>79</v>
      </c>
      <c r="C47" s="26"/>
      <c r="D47" s="26"/>
      <c r="E47" s="9" t="s">
        <v>80</v>
      </c>
      <c r="F47" s="14">
        <v>21370.5</v>
      </c>
      <c r="G47" s="14">
        <v>30626.3</v>
      </c>
      <c r="H47" s="4"/>
    </row>
    <row r="48" spans="1:8" ht="15" customHeight="1" x14ac:dyDescent="0.25">
      <c r="A48" s="12"/>
      <c r="B48" s="26" t="s">
        <v>81</v>
      </c>
      <c r="C48" s="26"/>
      <c r="D48" s="26"/>
      <c r="E48" s="9" t="s">
        <v>82</v>
      </c>
      <c r="F48" s="14">
        <v>146415.70000000001</v>
      </c>
      <c r="G48" s="14">
        <v>238663.9</v>
      </c>
      <c r="H48" s="4"/>
    </row>
    <row r="49" spans="1:8" ht="15" customHeight="1" x14ac:dyDescent="0.25">
      <c r="A49" s="12"/>
      <c r="B49" s="26" t="s">
        <v>83</v>
      </c>
      <c r="C49" s="26"/>
      <c r="D49" s="26"/>
      <c r="E49" s="9" t="s">
        <v>84</v>
      </c>
      <c r="F49" s="14">
        <v>158574.5</v>
      </c>
      <c r="G49" s="14">
        <v>226560.9</v>
      </c>
      <c r="H49" s="4"/>
    </row>
    <row r="50" spans="1:8" ht="15" customHeight="1" x14ac:dyDescent="0.25">
      <c r="A50" s="12"/>
      <c r="B50" s="26" t="s">
        <v>85</v>
      </c>
      <c r="C50" s="26"/>
      <c r="D50" s="26"/>
      <c r="E50" s="9" t="s">
        <v>86</v>
      </c>
      <c r="F50" s="14">
        <v>0</v>
      </c>
      <c r="G50" s="14">
        <v>0</v>
      </c>
      <c r="H50" s="4"/>
    </row>
    <row r="51" spans="1:8" ht="15" customHeight="1" x14ac:dyDescent="0.25">
      <c r="A51" s="25" t="s">
        <v>87</v>
      </c>
      <c r="B51" s="25"/>
      <c r="C51" s="25"/>
      <c r="D51" s="25"/>
      <c r="E51" s="8" t="s">
        <v>88</v>
      </c>
      <c r="F51" s="11">
        <f>SUM(F52:F55)</f>
        <v>526889</v>
      </c>
      <c r="G51" s="11">
        <f>SUM(G52:G55)</f>
        <v>792512.90000000014</v>
      </c>
      <c r="H51" s="4"/>
    </row>
    <row r="52" spans="1:8" ht="15" customHeight="1" x14ac:dyDescent="0.25">
      <c r="A52" s="12"/>
      <c r="B52" s="26" t="s">
        <v>89</v>
      </c>
      <c r="C52" s="26"/>
      <c r="D52" s="26"/>
      <c r="E52" s="9" t="s">
        <v>90</v>
      </c>
      <c r="F52" s="14">
        <v>11080.8</v>
      </c>
      <c r="G52" s="14">
        <v>15977.4</v>
      </c>
      <c r="H52" s="4"/>
    </row>
    <row r="53" spans="1:8" ht="15" customHeight="1" x14ac:dyDescent="0.25">
      <c r="A53" s="12"/>
      <c r="B53" s="26" t="s">
        <v>91</v>
      </c>
      <c r="C53" s="26"/>
      <c r="D53" s="26"/>
      <c r="E53" s="9" t="s">
        <v>92</v>
      </c>
      <c r="F53" s="14">
        <v>196014</v>
      </c>
      <c r="G53" s="14">
        <v>286786.7</v>
      </c>
      <c r="H53" s="4"/>
    </row>
    <row r="54" spans="1:8" ht="15" customHeight="1" x14ac:dyDescent="0.25">
      <c r="A54" s="12"/>
      <c r="B54" s="26" t="s">
        <v>93</v>
      </c>
      <c r="C54" s="26"/>
      <c r="D54" s="26"/>
      <c r="E54" s="9" t="s">
        <v>94</v>
      </c>
      <c r="F54" s="14">
        <v>297979.59999999998</v>
      </c>
      <c r="G54" s="14">
        <v>460464</v>
      </c>
      <c r="H54" s="4"/>
    </row>
    <row r="55" spans="1:8" ht="15" customHeight="1" x14ac:dyDescent="0.25">
      <c r="A55" s="12"/>
      <c r="B55" s="26" t="s">
        <v>95</v>
      </c>
      <c r="C55" s="26"/>
      <c r="D55" s="26"/>
      <c r="E55" s="9" t="s">
        <v>96</v>
      </c>
      <c r="F55" s="14">
        <v>21814.6</v>
      </c>
      <c r="G55" s="14">
        <v>29284.799999999999</v>
      </c>
      <c r="H55" s="4"/>
    </row>
    <row r="56" spans="1:8" ht="15" customHeight="1" x14ac:dyDescent="0.25">
      <c r="A56" s="25" t="s">
        <v>97</v>
      </c>
      <c r="B56" s="25"/>
      <c r="C56" s="25"/>
      <c r="D56" s="25"/>
      <c r="E56" s="8" t="s">
        <v>98</v>
      </c>
      <c r="F56" s="11">
        <f>SUM(F57:F58)</f>
        <v>24044.799999999999</v>
      </c>
      <c r="G56" s="11">
        <f>SUM(G57:G58)</f>
        <v>64150</v>
      </c>
      <c r="H56" s="4"/>
    </row>
    <row r="57" spans="1:8" ht="15" customHeight="1" x14ac:dyDescent="0.25">
      <c r="A57" s="12"/>
      <c r="B57" s="26" t="s">
        <v>99</v>
      </c>
      <c r="C57" s="26"/>
      <c r="D57" s="26"/>
      <c r="E57" s="9" t="s">
        <v>100</v>
      </c>
      <c r="F57" s="14">
        <v>0</v>
      </c>
      <c r="G57" s="14">
        <v>10000</v>
      </c>
      <c r="H57" s="4"/>
    </row>
    <row r="58" spans="1:8" ht="15" customHeight="1" x14ac:dyDescent="0.25">
      <c r="A58" s="12"/>
      <c r="B58" s="26" t="s">
        <v>101</v>
      </c>
      <c r="C58" s="26"/>
      <c r="D58" s="26"/>
      <c r="E58" s="9" t="s">
        <v>102</v>
      </c>
      <c r="F58" s="14">
        <v>24044.799999999999</v>
      </c>
      <c r="G58" s="14">
        <v>54150</v>
      </c>
      <c r="H58" s="4"/>
    </row>
    <row r="59" spans="1:8" ht="15" customHeight="1" x14ac:dyDescent="0.25">
      <c r="A59" s="25" t="s">
        <v>103</v>
      </c>
      <c r="B59" s="25"/>
      <c r="C59" s="25"/>
      <c r="D59" s="25"/>
      <c r="E59" s="8" t="s">
        <v>104</v>
      </c>
      <c r="F59" s="11">
        <f>F60</f>
        <v>43588.6</v>
      </c>
      <c r="G59" s="11">
        <f>G60</f>
        <v>70000</v>
      </c>
      <c r="H59" s="4"/>
    </row>
    <row r="60" spans="1:8" ht="15" customHeight="1" x14ac:dyDescent="0.25">
      <c r="A60" s="12"/>
      <c r="B60" s="26" t="s">
        <v>105</v>
      </c>
      <c r="C60" s="26"/>
      <c r="D60" s="26"/>
      <c r="E60" s="9" t="s">
        <v>106</v>
      </c>
      <c r="F60" s="14">
        <v>43588.6</v>
      </c>
      <c r="G60" s="14">
        <v>70000</v>
      </c>
      <c r="H60" s="4"/>
    </row>
    <row r="61" spans="1:8" ht="15.75" x14ac:dyDescent="0.25">
      <c r="A61" s="24" t="s">
        <v>107</v>
      </c>
      <c r="B61" s="24"/>
      <c r="C61" s="24"/>
      <c r="D61" s="24"/>
      <c r="E61" s="24"/>
      <c r="F61" s="17">
        <f>F5+F14+F18+F25+F30+F34+F41+F44+F46+F51+F56+F59+F12</f>
        <v>16333870.5</v>
      </c>
      <c r="G61" s="17">
        <f>G5+G14+G18+G25+G30+G34+G41+G44+G46+G51+G56+G59+G12</f>
        <v>30157052</v>
      </c>
      <c r="H61" s="4"/>
    </row>
    <row r="62" spans="1:8" x14ac:dyDescent="0.25">
      <c r="A62" s="5"/>
      <c r="B62" s="5"/>
      <c r="C62" s="6"/>
      <c r="D62" s="6"/>
      <c r="E62" s="6"/>
      <c r="F62" s="6"/>
      <c r="G62" s="6"/>
      <c r="H62" s="4"/>
    </row>
    <row r="63" spans="1:8" x14ac:dyDescent="0.25">
      <c r="A63" s="2"/>
      <c r="B63" s="2"/>
      <c r="C63" s="18" t="s">
        <v>109</v>
      </c>
      <c r="D63" s="19"/>
      <c r="E63" s="19"/>
      <c r="F63" s="19"/>
      <c r="G63" s="2"/>
    </row>
    <row r="64" spans="1:8" x14ac:dyDescent="0.25">
      <c r="C64" s="18" t="s">
        <v>110</v>
      </c>
      <c r="D64" s="18"/>
      <c r="E64" s="18"/>
      <c r="F64" s="18"/>
    </row>
    <row r="65" spans="3:6" x14ac:dyDescent="0.25">
      <c r="C65" s="18" t="s">
        <v>111</v>
      </c>
      <c r="D65" s="18"/>
      <c r="E65" s="18"/>
      <c r="F65" s="18" t="s">
        <v>112</v>
      </c>
    </row>
    <row r="66" spans="3:6" x14ac:dyDescent="0.25">
      <c r="C66" s="18"/>
      <c r="D66" s="18"/>
      <c r="E66" s="18"/>
      <c r="F66" s="18"/>
    </row>
  </sheetData>
  <mergeCells count="60">
    <mergeCell ref="B16:D16"/>
    <mergeCell ref="A12:D12"/>
    <mergeCell ref="B13:D13"/>
    <mergeCell ref="A3:D3"/>
    <mergeCell ref="A5:D5"/>
    <mergeCell ref="B6:D6"/>
    <mergeCell ref="B7:D7"/>
    <mergeCell ref="B8:D8"/>
    <mergeCell ref="C4:D4"/>
    <mergeCell ref="B9:D9"/>
    <mergeCell ref="B10:D10"/>
    <mergeCell ref="B11:D11"/>
    <mergeCell ref="A14:D14"/>
    <mergeCell ref="B15:D15"/>
    <mergeCell ref="B17:D17"/>
    <mergeCell ref="A18:D18"/>
    <mergeCell ref="B19:D19"/>
    <mergeCell ref="B20:D20"/>
    <mergeCell ref="B21:D21"/>
    <mergeCell ref="B22:D22"/>
    <mergeCell ref="B23:D23"/>
    <mergeCell ref="B24:D24"/>
    <mergeCell ref="A25:D25"/>
    <mergeCell ref="B26:D26"/>
    <mergeCell ref="B27:D27"/>
    <mergeCell ref="B28:D28"/>
    <mergeCell ref="B29:D29"/>
    <mergeCell ref="A30:D30"/>
    <mergeCell ref="B31:D31"/>
    <mergeCell ref="B32:D32"/>
    <mergeCell ref="B33:D33"/>
    <mergeCell ref="A34:D34"/>
    <mergeCell ref="B35:D35"/>
    <mergeCell ref="B36:D36"/>
    <mergeCell ref="B37:D37"/>
    <mergeCell ref="B38:D38"/>
    <mergeCell ref="B39:D39"/>
    <mergeCell ref="B40:D40"/>
    <mergeCell ref="B50:D50"/>
    <mergeCell ref="A41:D41"/>
    <mergeCell ref="B42:D42"/>
    <mergeCell ref="B43:D43"/>
    <mergeCell ref="A44:D44"/>
    <mergeCell ref="B45:D45"/>
    <mergeCell ref="A1:G1"/>
    <mergeCell ref="A61:E61"/>
    <mergeCell ref="A56:D56"/>
    <mergeCell ref="B57:D57"/>
    <mergeCell ref="B58:D58"/>
    <mergeCell ref="A59:D59"/>
    <mergeCell ref="B60:D60"/>
    <mergeCell ref="A51:D51"/>
    <mergeCell ref="B52:D52"/>
    <mergeCell ref="B53:D53"/>
    <mergeCell ref="B54:D54"/>
    <mergeCell ref="B55:D55"/>
    <mergeCell ref="A46:D46"/>
    <mergeCell ref="B47:D47"/>
    <mergeCell ref="B48:D48"/>
    <mergeCell ref="B49:D49"/>
  </mergeCells>
  <pageMargins left="0.3" right="0.23622047244094491" top="0.34" bottom="0.2" header="0.2" footer="0.51181102362204722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BAI</cp:lastModifiedBy>
  <cp:lastPrinted>2020-10-29T11:41:49Z</cp:lastPrinted>
  <dcterms:created xsi:type="dcterms:W3CDTF">2020-10-14T08:06:12Z</dcterms:created>
  <dcterms:modified xsi:type="dcterms:W3CDTF">2021-11-09T11:01:58Z</dcterms:modified>
</cp:coreProperties>
</file>