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Результат" sheetId="1" r:id="rId1"/>
  </sheets>
  <calcPr calcId="145621"/>
</workbook>
</file>

<file path=xl/calcChain.xml><?xml version="1.0" encoding="utf-8"?>
<calcChain xmlns="http://schemas.openxmlformats.org/spreadsheetml/2006/main">
  <c r="J33" i="1" l="1"/>
  <c r="J41" i="1"/>
  <c r="J77" i="1"/>
  <c r="J78" i="1"/>
  <c r="J59" i="1"/>
  <c r="J54" i="1"/>
  <c r="J43" i="1"/>
  <c r="J20" i="1"/>
  <c r="J83" i="1"/>
  <c r="J69" i="1"/>
  <c r="J51" i="1"/>
  <c r="J38" i="1"/>
  <c r="J34" i="1"/>
  <c r="J30" i="1"/>
  <c r="J27" i="1"/>
  <c r="J25" i="1" s="1"/>
  <c r="J15" i="1"/>
  <c r="J14" i="1" s="1"/>
  <c r="J12" i="1"/>
  <c r="J53" i="1" l="1"/>
  <c r="J11" i="1" l="1"/>
  <c r="J87" i="1" s="1"/>
</calcChain>
</file>

<file path=xl/sharedStrings.xml><?xml version="1.0" encoding="utf-8"?>
<sst xmlns="http://schemas.openxmlformats.org/spreadsheetml/2006/main" count="242" uniqueCount="167">
  <si>
    <t>Бюджет: Одинцовский городской округ Московской области</t>
  </si>
  <si>
    <t>(тыс. руб.)</t>
  </si>
  <si>
    <t>Код главы</t>
  </si>
  <si>
    <t>Код дохода</t>
  </si>
  <si>
    <t>Наименование кода дохода</t>
  </si>
  <si>
    <t>Сумма (тыс. руб.)</t>
  </si>
  <si>
    <t>2022 год</t>
  </si>
  <si>
    <t>2023 год</t>
  </si>
  <si>
    <t>2024 год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</si>
  <si>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</si>
  <si>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</si>
  <si>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</si>
  <si>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</si>
  <si>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</si>
  <si>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</si>
  <si>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</si>
  <si>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</si>
  <si>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</si>
  <si>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</si>
  <si>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</si>
  <si>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100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</si>
  <si>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</si>
  <si>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</si>
  <si>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</si>
  <si>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</si>
  <si>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</si>
  <si>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</si>
  <si>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</si>
  <si>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</si>
  <si>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</si>
  <si>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</si>
  <si>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</si>
  <si>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</si>
  <si>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</si>
  <si>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</si>
  <si>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</si>
  <si>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</si>
  <si>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</si>
  <si>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</si>
  <si>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</si>
  <si>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</si>
  <si>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</si>
  <si>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</si>
  <si>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</si>
  <si>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</si>
  <si>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</si>
  <si>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</si>
  <si>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</si>
  <si>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</si>
  <si>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</si>
  <si>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</si>
  <si>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070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</si>
  <si>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</si>
  <si>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</si>
  <si>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</si>
  <si>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</si>
  <si>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080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</si>
  <si>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</si>
  <si>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</si>
  <si>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</si>
  <si>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</si>
  <si>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</si>
  <si>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</si>
  <si>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</si>
  <si>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</si>
  <si>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</si>
  <si>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</si>
  <si>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1 11 05 324 04 0000 120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</si>
  <si>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</si>
  <si>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</si>
  <si>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</si>
  <si>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1 11 09 044 04 0006 120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</si>
  <si>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договору на право размещения временных конструкций и площадок для реализации рассады, саженцев, плодоовощных культур, цветов и сопутствующих товаров на территории Одинцовского городского округа</t>
  </si>
  <si>
    <t>1 11 09 044 04 0007 120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</si>
  <si>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договору на право размещения летнего кафе при стационарном предприятии общественного питания в период весенне-летней торговли на территории Одинцовского городского округа)</t>
  </si>
  <si>
    <t>1 11 09 044 04 0001 120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</si>
  <si>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</si>
  <si>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1 11 09 044 04 0002 120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</si>
  <si>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</si>
  <si>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1 11 09 080 04 0002 120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</si>
  <si>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установку и эксплуатацию рекламной конструкции)</t>
  </si>
  <si>
    <t>1 11 09 080 04 0004 120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</si>
  <si>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размещение нестационарных торговых объектов)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</si>
  <si>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</si>
  <si>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</si>
  <si>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</si>
  <si>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</si>
  <si>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</si>
  <si>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</si>
  <si>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</si>
  <si>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</si>
  <si>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056</t>
  </si>
  <si>
    <t>1 13 01 994 04 0002 130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</si>
  <si>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</si>
  <si>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1 13 01 994 04 0020 130</t>
  </si>
  <si>
    <t>Прочие доходы от оказания платных услуг (работ) получателями средств бюджетов городских округов (прочие доходы)</t>
  </si>
  <si>
    <t>1 13 01 994 04 0001 130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</si>
  <si>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</si>
  <si>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1 13 02 000 00 0000 130</t>
  </si>
  <si>
    <t>Доходы от компенсации затрат государства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</si>
  <si>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</si>
  <si>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</si>
  <si>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</si>
  <si>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</si>
  <si>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</si>
  <si>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</si>
  <si>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</si>
  <si>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</si>
  <si>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</si>
  <si>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</si>
  <si>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</si>
  <si>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</si>
  <si>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</si>
  <si>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</si>
  <si>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</si>
  <si>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</si>
  <si>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</si>
  <si>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</si>
  <si>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</si>
  <si>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</si>
  <si>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050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</si>
  <si>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</si>
  <si>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</si>
  <si>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</si>
  <si>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</si>
  <si>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>2 07 00 000 00 0000 000</t>
  </si>
  <si>
    <t>ПРОЧИЕ БЕЗВОЗМЕЗДНЫЕ ПОСТУПЛЕНИЯ</t>
  </si>
  <si>
    <t>2 07 04 000 04 0000 150</t>
  </si>
  <si>
    <t>Прочие безвозмездные поступления в бюджеты городских округов</t>
  </si>
  <si>
    <t xml:space="preserve">ИТОГО  </t>
  </si>
  <si>
    <t>Сведения о прогнозируемых объемах поступлений по видам доходов бюджета Одинцовского городского округа</t>
  </si>
  <si>
    <t>Ожидаемое исполнение плана за 2021 год</t>
  </si>
  <si>
    <t>Московской области на 2022 год и плановый период 2023 и 2024 годов в сравнении с ожидаемым исполнением</t>
  </si>
  <si>
    <t>бюджета Одинцовского городского округа за 2021 год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</si>
  <si>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</si>
  <si>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</si>
  <si>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</si>
  <si>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</si>
  <si>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</si>
  <si>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1 11 09 044 04 0005 120</t>
  </si>
  <si>
    <t>834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</si>
  <si>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</si>
  <si>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</si>
  <si>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</si>
  <si>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1 13 02 994 04 0004 130</t>
  </si>
  <si>
    <t>Доходы, поступающие в порядке возмещения расходов, понесенных в связи с эксплуатацией имущества городских округов</t>
  </si>
  <si>
    <t>Прочие доходы от компенсации затрат бюджетов городских округов (дебиторская задолженность прошлых лет)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</si>
  <si>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</si>
  <si>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Прочие доходы от компенсации затрат бюджетов городских округов (прочие доходы)</t>
  </si>
  <si>
    <t>1 13 02 064 04 0000 130</t>
  </si>
  <si>
    <t>1 13 02 994 04 0001 130</t>
  </si>
  <si>
    <t>1 13 02 994 04 0003 130</t>
  </si>
  <si>
    <t>1 13 02 994 04 0020 130</t>
  </si>
  <si>
    <t>Доходы от продажи квартир</t>
  </si>
  <si>
    <t>Доходы от продажи квартир, находящихся в собственности городских округов</t>
  </si>
  <si>
    <t>1 14 01 000 00 0000 410</t>
  </si>
  <si>
    <t>1 14 01 040 04 0000 410</t>
  </si>
  <si>
    <t>2 02 10 000 00 0000 150</t>
  </si>
  <si>
    <t>Дотации бюджетам бюджетной системы Российской Федерации</t>
  </si>
  <si>
    <t>2 18 00 000 00 0000 000</t>
  </si>
  <si>
    <t>2 19 00 000 00 0000 000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</si>
  <si>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</si>
  <si>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</si>
  <si>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</si>
  <si>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</si>
  <si>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1 11 07 000 00 0000 120</t>
  </si>
  <si>
    <t>1 11 07 014 04 0000 120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</si>
</sst>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0.005]#,##0.00000,;[Red][&lt;=-0.005]\-#,##0.00000,;#,##0.00000,"/>
    <numFmt numFmtId="165" formatCode="#,##0.00000"/>
  </numFmts>
  <fonts count="6" x14ac:knownFonts="1"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0" fillId="0" borderId="0" xfId="0" applyFont="1"/>
    <xf numFmtId="0" fontId="2" fillId="0" borderId="0" xfId="0" applyFont="1" applyBorder="1" applyAlignment="1"/>
    <xf numFmtId="0" fontId="3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left" wrapText="1"/>
    </xf>
    <xf numFmtId="0" fontId="4" fillId="0" borderId="5" xfId="0" applyNumberFormat="1" applyFont="1" applyBorder="1" applyAlignment="1">
      <alignment horizontal="righ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2" xfId="0" applyNumberFormat="1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vertical="center" wrapText="1"/>
    </xf>
    <xf numFmtId="0" fontId="3" fillId="0" borderId="14" xfId="0" applyNumberFormat="1" applyFont="1" applyBorder="1" applyAlignment="1">
      <alignment vertical="center" wrapText="1"/>
    </xf>
    <xf numFmtId="165" fontId="3" fillId="0" borderId="14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7"/>
  <sheetViews>
    <sheetView tabSelected="1" zoomScale="115" zoomScaleNormal="115" workbookViewId="0">
      <selection activeCell="N8" sqref="N8"/>
    </sheetView>
  </sheetViews>
  <sheetFormatPr defaultRowHeight="15" x14ac:dyDescent="0.25"/>
  <cols>
    <col min="1" max="9" width="9.140625" customWidth="1"/>
    <col min="10" max="10" width="16.7109375" customWidth="1"/>
    <col min="11" max="13" width="13.5703125" customWidth="1"/>
  </cols>
  <sheetData>
    <row r="1" spans="1:3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39" s="2" customFormat="1" ht="16.5" x14ac:dyDescent="0.25">
      <c r="A2" s="32" t="s">
        <v>130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s="2" customFormat="1" ht="16.5" x14ac:dyDescent="0.25">
      <c r="A3" s="32" t="s">
        <v>132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s="2" customFormat="1" ht="16.5" x14ac:dyDescent="0.25">
      <c r="A4" s="32" t="s">
        <v>133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39" ht="15" customHeight="1" x14ac:dyDescent="0.25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39" ht="15.75" thickBot="1" x14ac:dyDescent="0.3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39" ht="22.5" customHeight="1" thickBot="1" x14ac:dyDescent="0.3">
      <c r="A8" s="8" t="s">
        <v>2</v>
      </c>
      <c r="B8" s="9" t="s">
        <v>3</v>
      </c>
      <c r="C8" s="9"/>
      <c r="D8" s="9" t="s">
        <v>4</v>
      </c>
      <c r="E8" s="9"/>
      <c r="F8" s="9"/>
      <c r="G8" s="9"/>
      <c r="H8" s="9"/>
      <c r="I8" s="9"/>
      <c r="J8" s="8" t="s">
        <v>131</v>
      </c>
      <c r="K8" s="8" t="s">
        <v>5</v>
      </c>
      <c r="L8" s="8"/>
      <c r="M8" s="8"/>
    </row>
    <row r="9" spans="1:39" ht="22.5" customHeight="1" thickBot="1" x14ac:dyDescent="0.3">
      <c r="A9" s="8"/>
      <c r="B9" s="9"/>
      <c r="C9" s="9"/>
      <c r="D9" s="9"/>
      <c r="E9" s="9"/>
      <c r="F9" s="9"/>
      <c r="G9" s="9"/>
      <c r="H9" s="9"/>
      <c r="I9" s="9"/>
      <c r="J9" s="8"/>
      <c r="K9" s="10" t="s">
        <v>6</v>
      </c>
      <c r="L9" s="11" t="s">
        <v>7</v>
      </c>
      <c r="M9" s="10" t="s">
        <v>8</v>
      </c>
    </row>
    <row r="10" spans="1:39" ht="15" customHeight="1" thickBot="1" x14ac:dyDescent="0.3">
      <c r="A10" s="12">
        <v>1</v>
      </c>
      <c r="B10" s="13">
        <v>2</v>
      </c>
      <c r="C10" s="13"/>
      <c r="D10" s="8">
        <v>3</v>
      </c>
      <c r="E10" s="8"/>
      <c r="F10" s="8"/>
      <c r="G10" s="8"/>
      <c r="H10" s="8"/>
      <c r="I10" s="8"/>
      <c r="J10" s="11">
        <v>4</v>
      </c>
      <c r="K10" s="11">
        <v>5</v>
      </c>
      <c r="L10" s="11">
        <v>6</v>
      </c>
      <c r="M10" s="11">
        <v>7</v>
      </c>
    </row>
    <row r="11" spans="1:39" ht="15" customHeight="1" x14ac:dyDescent="0.25">
      <c r="A11" s="14" t="s">
        <v>9</v>
      </c>
      <c r="B11" s="15" t="s">
        <v>10</v>
      </c>
      <c r="C11" s="15"/>
      <c r="D11" s="16" t="s">
        <v>11</v>
      </c>
      <c r="E11" s="16"/>
      <c r="F11" s="16"/>
      <c r="G11" s="16"/>
      <c r="H11" s="16"/>
      <c r="I11" s="16"/>
      <c r="J11" s="17">
        <f>J12+J14+J20+J25+J30+J33+J51+J53+J69+J75+J76</f>
        <v>13947956.403000001</v>
      </c>
      <c r="K11" s="18">
        <v>14357427000</v>
      </c>
      <c r="L11" s="18">
        <v>14885763000</v>
      </c>
      <c r="M11" s="19">
        <v>15896523000</v>
      </c>
    </row>
    <row r="12" spans="1:39" ht="15" customHeight="1" x14ac:dyDescent="0.25">
      <c r="A12" s="20" t="s">
        <v>9</v>
      </c>
      <c r="B12" s="21" t="s">
        <v>12</v>
      </c>
      <c r="C12" s="21"/>
      <c r="D12" s="22" t="s">
        <v>13</v>
      </c>
      <c r="E12" s="22"/>
      <c r="F12" s="22"/>
      <c r="G12" s="22"/>
      <c r="H12" s="22"/>
      <c r="I12" s="22"/>
      <c r="J12" s="23">
        <f>J13</f>
        <v>4193579</v>
      </c>
      <c r="K12" s="24">
        <v>4776797000</v>
      </c>
      <c r="L12" s="24">
        <v>5064923000</v>
      </c>
      <c r="M12" s="25">
        <v>5404300000</v>
      </c>
    </row>
    <row r="13" spans="1:39" ht="15" customHeight="1" x14ac:dyDescent="0.25">
      <c r="A13" s="26" t="s">
        <v>9</v>
      </c>
      <c r="B13" s="27" t="s">
        <v>14</v>
      </c>
      <c r="C13" s="27"/>
      <c r="D13" s="28" t="s">
        <v>15</v>
      </c>
      <c r="E13" s="28"/>
      <c r="F13" s="28"/>
      <c r="G13" s="28"/>
      <c r="H13" s="28"/>
      <c r="I13" s="28"/>
      <c r="J13" s="29">
        <v>4193579</v>
      </c>
      <c r="K13" s="30">
        <v>4776797000</v>
      </c>
      <c r="L13" s="30">
        <v>5064923000</v>
      </c>
      <c r="M13" s="31">
        <v>5404300000</v>
      </c>
    </row>
    <row r="14" spans="1:39" ht="23.25" customHeight="1" x14ac:dyDescent="0.25">
      <c r="A14" s="20" t="s">
        <v>9</v>
      </c>
      <c r="B14" s="21" t="s">
        <v>16</v>
      </c>
      <c r="C14" s="21"/>
      <c r="D14" s="22" t="s">
        <v>17</v>
      </c>
      <c r="E14" s="22"/>
      <c r="F14" s="22"/>
      <c r="G14" s="22"/>
      <c r="H14" s="22"/>
      <c r="I14" s="22"/>
      <c r="J14" s="23">
        <f>J15</f>
        <v>75502</v>
      </c>
      <c r="K14" s="24">
        <v>61373000</v>
      </c>
      <c r="L14" s="24">
        <v>59951000</v>
      </c>
      <c r="M14" s="25">
        <v>63429000</v>
      </c>
    </row>
    <row r="15" spans="1:39" ht="23.25" customHeight="1" x14ac:dyDescent="0.25">
      <c r="A15" s="20" t="s">
        <v>9</v>
      </c>
      <c r="B15" s="21" t="s">
        <v>18</v>
      </c>
      <c r="C15" s="21"/>
      <c r="D15" s="22" t="s">
        <v>19</v>
      </c>
      <c r="E15" s="22"/>
      <c r="F15" s="22"/>
      <c r="G15" s="22"/>
      <c r="H15" s="22"/>
      <c r="I15" s="22"/>
      <c r="J15" s="23">
        <f>J16+J17+J18+J19</f>
        <v>75502</v>
      </c>
      <c r="K15" s="24">
        <v>61373000</v>
      </c>
      <c r="L15" s="24">
        <v>59951000</v>
      </c>
      <c r="M15" s="25">
        <v>63429000</v>
      </c>
    </row>
    <row r="16" spans="1:39" ht="68.25" customHeight="1" x14ac:dyDescent="0.25">
      <c r="A16" s="26" t="s">
        <v>20</v>
      </c>
      <c r="B16" s="27" t="s">
        <v>21</v>
      </c>
      <c r="C16" s="27"/>
      <c r="D16" s="28" t="s">
        <v>22</v>
      </c>
      <c r="E16" s="28"/>
      <c r="F16" s="28"/>
      <c r="G16" s="28"/>
      <c r="H16" s="28"/>
      <c r="I16" s="28"/>
      <c r="J16" s="29">
        <v>34668</v>
      </c>
      <c r="K16" s="30">
        <v>27748000</v>
      </c>
      <c r="L16" s="30">
        <v>26822000</v>
      </c>
      <c r="M16" s="31">
        <v>27927000</v>
      </c>
    </row>
    <row r="17" spans="1:13" ht="79.5" customHeight="1" x14ac:dyDescent="0.25">
      <c r="A17" s="26" t="s">
        <v>20</v>
      </c>
      <c r="B17" s="27" t="s">
        <v>23</v>
      </c>
      <c r="C17" s="27"/>
      <c r="D17" s="28" t="s">
        <v>24</v>
      </c>
      <c r="E17" s="28"/>
      <c r="F17" s="28"/>
      <c r="G17" s="28"/>
      <c r="H17" s="28"/>
      <c r="I17" s="28"/>
      <c r="J17" s="29">
        <v>198</v>
      </c>
      <c r="K17" s="30">
        <v>154000</v>
      </c>
      <c r="L17" s="30">
        <v>150000</v>
      </c>
      <c r="M17" s="31">
        <v>161000</v>
      </c>
    </row>
    <row r="18" spans="1:13" ht="68.25" customHeight="1" x14ac:dyDescent="0.25">
      <c r="A18" s="26" t="s">
        <v>20</v>
      </c>
      <c r="B18" s="27" t="s">
        <v>25</v>
      </c>
      <c r="C18" s="27"/>
      <c r="D18" s="28" t="s">
        <v>26</v>
      </c>
      <c r="E18" s="28"/>
      <c r="F18" s="28"/>
      <c r="G18" s="28"/>
      <c r="H18" s="28"/>
      <c r="I18" s="28"/>
      <c r="J18" s="29">
        <v>45603</v>
      </c>
      <c r="K18" s="30">
        <v>36950000</v>
      </c>
      <c r="L18" s="30">
        <v>36303000</v>
      </c>
      <c r="M18" s="31">
        <v>38925000</v>
      </c>
    </row>
    <row r="19" spans="1:13" ht="68.25" customHeight="1" x14ac:dyDescent="0.25">
      <c r="A19" s="26" t="s">
        <v>20</v>
      </c>
      <c r="B19" s="27" t="s">
        <v>27</v>
      </c>
      <c r="C19" s="27"/>
      <c r="D19" s="28" t="s">
        <v>28</v>
      </c>
      <c r="E19" s="28"/>
      <c r="F19" s="28"/>
      <c r="G19" s="28"/>
      <c r="H19" s="28"/>
      <c r="I19" s="28"/>
      <c r="J19" s="29">
        <v>-4967</v>
      </c>
      <c r="K19" s="30">
        <v>-3479000</v>
      </c>
      <c r="L19" s="30">
        <v>-3324000</v>
      </c>
      <c r="M19" s="31">
        <v>-3584000</v>
      </c>
    </row>
    <row r="20" spans="1:13" ht="15" customHeight="1" x14ac:dyDescent="0.25">
      <c r="A20" s="20" t="s">
        <v>9</v>
      </c>
      <c r="B20" s="21" t="s">
        <v>29</v>
      </c>
      <c r="C20" s="21"/>
      <c r="D20" s="22" t="s">
        <v>30</v>
      </c>
      <c r="E20" s="22"/>
      <c r="F20" s="22"/>
      <c r="G20" s="22"/>
      <c r="H20" s="22"/>
      <c r="I20" s="22"/>
      <c r="J20" s="23">
        <f>J21+J22+J23+J24</f>
        <v>2384356</v>
      </c>
      <c r="K20" s="24">
        <v>2930977000</v>
      </c>
      <c r="L20" s="24">
        <v>3498712000</v>
      </c>
      <c r="M20" s="25">
        <v>4177445000</v>
      </c>
    </row>
    <row r="21" spans="1:13" s="3" customFormat="1" ht="23.25" customHeight="1" x14ac:dyDescent="0.25">
      <c r="A21" s="26" t="s">
        <v>9</v>
      </c>
      <c r="B21" s="27" t="s">
        <v>31</v>
      </c>
      <c r="C21" s="27"/>
      <c r="D21" s="28" t="s">
        <v>32</v>
      </c>
      <c r="E21" s="28"/>
      <c r="F21" s="28"/>
      <c r="G21" s="28"/>
      <c r="H21" s="28"/>
      <c r="I21" s="28"/>
      <c r="J21" s="29">
        <v>2129149</v>
      </c>
      <c r="K21" s="30">
        <v>2633218000</v>
      </c>
      <c r="L21" s="30">
        <v>3159862000</v>
      </c>
      <c r="M21" s="31">
        <v>3791834000</v>
      </c>
    </row>
    <row r="22" spans="1:13" s="3" customFormat="1" ht="23.25" customHeight="1" x14ac:dyDescent="0.25">
      <c r="A22" s="26" t="s">
        <v>9</v>
      </c>
      <c r="B22" s="36" t="s">
        <v>134</v>
      </c>
      <c r="C22" s="37"/>
      <c r="D22" s="38" t="s">
        <v>135</v>
      </c>
      <c r="E22" s="39"/>
      <c r="F22" s="39"/>
      <c r="G22" s="39"/>
      <c r="H22" s="39"/>
      <c r="I22" s="40"/>
      <c r="J22" s="29">
        <v>49804</v>
      </c>
      <c r="K22" s="30">
        <v>0</v>
      </c>
      <c r="L22" s="30">
        <v>0</v>
      </c>
      <c r="M22" s="31">
        <v>0</v>
      </c>
    </row>
    <row r="23" spans="1:13" s="3" customFormat="1" ht="23.25" customHeight="1" x14ac:dyDescent="0.25">
      <c r="A23" s="26" t="s">
        <v>9</v>
      </c>
      <c r="B23" s="36" t="s">
        <v>136</v>
      </c>
      <c r="C23" s="37"/>
      <c r="D23" s="38" t="s">
        <v>137</v>
      </c>
      <c r="E23" s="39"/>
      <c r="F23" s="39"/>
      <c r="G23" s="39"/>
      <c r="H23" s="39"/>
      <c r="I23" s="40"/>
      <c r="J23" s="29">
        <v>112</v>
      </c>
      <c r="K23" s="30">
        <v>0</v>
      </c>
      <c r="L23" s="30">
        <v>0</v>
      </c>
      <c r="M23" s="31">
        <v>0</v>
      </c>
    </row>
    <row r="24" spans="1:13" s="3" customFormat="1" ht="23.25" customHeight="1" x14ac:dyDescent="0.25">
      <c r="A24" s="26" t="s">
        <v>9</v>
      </c>
      <c r="B24" s="27" t="s">
        <v>33</v>
      </c>
      <c r="C24" s="27"/>
      <c r="D24" s="28" t="s">
        <v>34</v>
      </c>
      <c r="E24" s="28"/>
      <c r="F24" s="28"/>
      <c r="G24" s="28"/>
      <c r="H24" s="28"/>
      <c r="I24" s="28"/>
      <c r="J24" s="29">
        <v>205291</v>
      </c>
      <c r="K24" s="30">
        <v>297759000</v>
      </c>
      <c r="L24" s="30">
        <v>338850000</v>
      </c>
      <c r="M24" s="31">
        <v>385611000</v>
      </c>
    </row>
    <row r="25" spans="1:13" ht="15" customHeight="1" x14ac:dyDescent="0.25">
      <c r="A25" s="20" t="s">
        <v>9</v>
      </c>
      <c r="B25" s="21" t="s">
        <v>35</v>
      </c>
      <c r="C25" s="21"/>
      <c r="D25" s="22" t="s">
        <v>36</v>
      </c>
      <c r="E25" s="22"/>
      <c r="F25" s="22"/>
      <c r="G25" s="22"/>
      <c r="H25" s="22"/>
      <c r="I25" s="22"/>
      <c r="J25" s="23">
        <f>J26+J27</f>
        <v>4747420</v>
      </c>
      <c r="K25" s="24">
        <v>4488170000</v>
      </c>
      <c r="L25" s="24">
        <v>4454618000</v>
      </c>
      <c r="M25" s="25">
        <v>4454618000</v>
      </c>
    </row>
    <row r="26" spans="1:13" s="3" customFormat="1" ht="15" customHeight="1" x14ac:dyDescent="0.25">
      <c r="A26" s="26" t="s">
        <v>9</v>
      </c>
      <c r="B26" s="27" t="s">
        <v>37</v>
      </c>
      <c r="C26" s="27"/>
      <c r="D26" s="28" t="s">
        <v>38</v>
      </c>
      <c r="E26" s="28"/>
      <c r="F26" s="28"/>
      <c r="G26" s="28"/>
      <c r="H26" s="28"/>
      <c r="I26" s="28"/>
      <c r="J26" s="29">
        <v>717018</v>
      </c>
      <c r="K26" s="30">
        <v>873732000</v>
      </c>
      <c r="L26" s="30">
        <v>840180000</v>
      </c>
      <c r="M26" s="31">
        <v>840180000</v>
      </c>
    </row>
    <row r="27" spans="1:13" ht="15" customHeight="1" x14ac:dyDescent="0.25">
      <c r="A27" s="20" t="s">
        <v>9</v>
      </c>
      <c r="B27" s="21" t="s">
        <v>39</v>
      </c>
      <c r="C27" s="21"/>
      <c r="D27" s="22" t="s">
        <v>40</v>
      </c>
      <c r="E27" s="22"/>
      <c r="F27" s="22"/>
      <c r="G27" s="22"/>
      <c r="H27" s="22"/>
      <c r="I27" s="22"/>
      <c r="J27" s="23">
        <f>J28+J29</f>
        <v>4030402</v>
      </c>
      <c r="K27" s="24">
        <v>3614438000</v>
      </c>
      <c r="L27" s="24">
        <v>3614438000</v>
      </c>
      <c r="M27" s="25">
        <v>3614438000</v>
      </c>
    </row>
    <row r="28" spans="1:13" ht="15" customHeight="1" x14ac:dyDescent="0.25">
      <c r="A28" s="26" t="s">
        <v>9</v>
      </c>
      <c r="B28" s="27" t="s">
        <v>41</v>
      </c>
      <c r="C28" s="27"/>
      <c r="D28" s="28" t="s">
        <v>42</v>
      </c>
      <c r="E28" s="28"/>
      <c r="F28" s="28"/>
      <c r="G28" s="28"/>
      <c r="H28" s="28"/>
      <c r="I28" s="28"/>
      <c r="J28" s="29">
        <v>2786792</v>
      </c>
      <c r="K28" s="30">
        <v>2370828000</v>
      </c>
      <c r="L28" s="30">
        <v>2370828000</v>
      </c>
      <c r="M28" s="31">
        <v>2370828000</v>
      </c>
    </row>
    <row r="29" spans="1:13" ht="15" customHeight="1" x14ac:dyDescent="0.25">
      <c r="A29" s="26" t="s">
        <v>9</v>
      </c>
      <c r="B29" s="27" t="s">
        <v>43</v>
      </c>
      <c r="C29" s="27"/>
      <c r="D29" s="28" t="s">
        <v>44</v>
      </c>
      <c r="E29" s="28"/>
      <c r="F29" s="28"/>
      <c r="G29" s="28"/>
      <c r="H29" s="28"/>
      <c r="I29" s="28"/>
      <c r="J29" s="29">
        <v>1243610</v>
      </c>
      <c r="K29" s="30">
        <v>1243610000</v>
      </c>
      <c r="L29" s="30">
        <v>1243610000</v>
      </c>
      <c r="M29" s="31">
        <v>1243610000</v>
      </c>
    </row>
    <row r="30" spans="1:13" ht="15" customHeight="1" x14ac:dyDescent="0.25">
      <c r="A30" s="20" t="s">
        <v>9</v>
      </c>
      <c r="B30" s="21" t="s">
        <v>45</v>
      </c>
      <c r="C30" s="21"/>
      <c r="D30" s="22" t="s">
        <v>46</v>
      </c>
      <c r="E30" s="22"/>
      <c r="F30" s="22"/>
      <c r="G30" s="22"/>
      <c r="H30" s="22"/>
      <c r="I30" s="22"/>
      <c r="J30" s="23">
        <f>J31+J32</f>
        <v>93969</v>
      </c>
      <c r="K30" s="24">
        <v>99145000</v>
      </c>
      <c r="L30" s="24">
        <v>105088000</v>
      </c>
      <c r="M30" s="25">
        <v>111387000</v>
      </c>
    </row>
    <row r="31" spans="1:13" s="3" customFormat="1" ht="23.25" customHeight="1" x14ac:dyDescent="0.25">
      <c r="A31" s="26" t="s">
        <v>9</v>
      </c>
      <c r="B31" s="27" t="s">
        <v>47</v>
      </c>
      <c r="C31" s="27"/>
      <c r="D31" s="28" t="s">
        <v>48</v>
      </c>
      <c r="E31" s="28"/>
      <c r="F31" s="28"/>
      <c r="G31" s="28"/>
      <c r="H31" s="28"/>
      <c r="I31" s="28"/>
      <c r="J31" s="29">
        <v>93439</v>
      </c>
      <c r="K31" s="30">
        <v>99045000</v>
      </c>
      <c r="L31" s="30">
        <v>104988000</v>
      </c>
      <c r="M31" s="31">
        <v>111287000</v>
      </c>
    </row>
    <row r="32" spans="1:13" s="3" customFormat="1" ht="23.25" customHeight="1" x14ac:dyDescent="0.25">
      <c r="A32" s="26" t="s">
        <v>9</v>
      </c>
      <c r="B32" s="27" t="s">
        <v>49</v>
      </c>
      <c r="C32" s="27"/>
      <c r="D32" s="28" t="s">
        <v>50</v>
      </c>
      <c r="E32" s="28"/>
      <c r="F32" s="28"/>
      <c r="G32" s="28"/>
      <c r="H32" s="28"/>
      <c r="I32" s="28"/>
      <c r="J32" s="29">
        <v>530</v>
      </c>
      <c r="K32" s="30">
        <v>100000</v>
      </c>
      <c r="L32" s="30">
        <v>100000</v>
      </c>
      <c r="M32" s="31">
        <v>100000</v>
      </c>
    </row>
    <row r="33" spans="1:13" ht="23.25" customHeight="1" x14ac:dyDescent="0.25">
      <c r="A33" s="20" t="s">
        <v>9</v>
      </c>
      <c r="B33" s="21" t="s">
        <v>52</v>
      </c>
      <c r="C33" s="21"/>
      <c r="D33" s="22" t="s">
        <v>53</v>
      </c>
      <c r="E33" s="22"/>
      <c r="F33" s="22"/>
      <c r="G33" s="22"/>
      <c r="H33" s="22"/>
      <c r="I33" s="22"/>
      <c r="J33" s="23">
        <f>J34+J38+J41+J43</f>
        <v>1300730</v>
      </c>
      <c r="K33" s="24">
        <v>1281320000</v>
      </c>
      <c r="L33" s="24">
        <v>1009882000</v>
      </c>
      <c r="M33" s="25">
        <v>1009757000</v>
      </c>
    </row>
    <row r="34" spans="1:13" ht="68.25" customHeight="1" x14ac:dyDescent="0.25">
      <c r="A34" s="20" t="s">
        <v>9</v>
      </c>
      <c r="B34" s="21" t="s">
        <v>54</v>
      </c>
      <c r="C34" s="21"/>
      <c r="D34" s="22" t="s">
        <v>55</v>
      </c>
      <c r="E34" s="22"/>
      <c r="F34" s="22"/>
      <c r="G34" s="22"/>
      <c r="H34" s="22"/>
      <c r="I34" s="22"/>
      <c r="J34" s="23">
        <f>J35+J36+J37</f>
        <v>1144882</v>
      </c>
      <c r="K34" s="24">
        <v>1107490000</v>
      </c>
      <c r="L34" s="24">
        <v>883365000</v>
      </c>
      <c r="M34" s="25">
        <v>883365000</v>
      </c>
    </row>
    <row r="35" spans="1:13" ht="57" customHeight="1" x14ac:dyDescent="0.25">
      <c r="A35" s="26" t="s">
        <v>56</v>
      </c>
      <c r="B35" s="27" t="s">
        <v>57</v>
      </c>
      <c r="C35" s="27"/>
      <c r="D35" s="28" t="s">
        <v>58</v>
      </c>
      <c r="E35" s="28"/>
      <c r="F35" s="28"/>
      <c r="G35" s="28"/>
      <c r="H35" s="28"/>
      <c r="I35" s="28"/>
      <c r="J35" s="29">
        <v>950729</v>
      </c>
      <c r="K35" s="30">
        <v>950729000</v>
      </c>
      <c r="L35" s="30">
        <v>776455000</v>
      </c>
      <c r="M35" s="31">
        <v>776455000</v>
      </c>
    </row>
    <row r="36" spans="1:13" ht="45.75" customHeight="1" x14ac:dyDescent="0.25">
      <c r="A36" s="26" t="s">
        <v>56</v>
      </c>
      <c r="B36" s="27" t="s">
        <v>59</v>
      </c>
      <c r="C36" s="27"/>
      <c r="D36" s="28" t="s">
        <v>60</v>
      </c>
      <c r="E36" s="28"/>
      <c r="F36" s="28"/>
      <c r="G36" s="28"/>
      <c r="H36" s="28"/>
      <c r="I36" s="28"/>
      <c r="J36" s="29">
        <v>92677</v>
      </c>
      <c r="K36" s="30">
        <v>55285000</v>
      </c>
      <c r="L36" s="30">
        <v>53910000</v>
      </c>
      <c r="M36" s="31">
        <v>53910000</v>
      </c>
    </row>
    <row r="37" spans="1:13" ht="23.25" customHeight="1" x14ac:dyDescent="0.25">
      <c r="A37" s="26" t="s">
        <v>56</v>
      </c>
      <c r="B37" s="27" t="s">
        <v>61</v>
      </c>
      <c r="C37" s="27"/>
      <c r="D37" s="28" t="s">
        <v>62</v>
      </c>
      <c r="E37" s="28"/>
      <c r="F37" s="28"/>
      <c r="G37" s="28"/>
      <c r="H37" s="28"/>
      <c r="I37" s="28"/>
      <c r="J37" s="29">
        <v>101476</v>
      </c>
      <c r="K37" s="30">
        <v>101476000</v>
      </c>
      <c r="L37" s="30">
        <v>53000000</v>
      </c>
      <c r="M37" s="31">
        <v>53000000</v>
      </c>
    </row>
    <row r="38" spans="1:13" ht="34.5" customHeight="1" x14ac:dyDescent="0.25">
      <c r="A38" s="20" t="s">
        <v>9</v>
      </c>
      <c r="B38" s="21" t="s">
        <v>63</v>
      </c>
      <c r="C38" s="21"/>
      <c r="D38" s="22" t="s">
        <v>64</v>
      </c>
      <c r="E38" s="22"/>
      <c r="F38" s="22"/>
      <c r="G38" s="22"/>
      <c r="H38" s="22"/>
      <c r="I38" s="22"/>
      <c r="J38" s="23">
        <f>J39+J40</f>
        <v>1294</v>
      </c>
      <c r="K38" s="24">
        <v>850000</v>
      </c>
      <c r="L38" s="24">
        <v>523000</v>
      </c>
      <c r="M38" s="25">
        <v>398000</v>
      </c>
    </row>
    <row r="39" spans="1:13" ht="68.25" customHeight="1" x14ac:dyDescent="0.25">
      <c r="A39" s="26" t="s">
        <v>56</v>
      </c>
      <c r="B39" s="27" t="s">
        <v>65</v>
      </c>
      <c r="C39" s="27"/>
      <c r="D39" s="28" t="s">
        <v>66</v>
      </c>
      <c r="E39" s="28"/>
      <c r="F39" s="28"/>
      <c r="G39" s="28"/>
      <c r="H39" s="28"/>
      <c r="I39" s="28"/>
      <c r="J39" s="29">
        <v>607</v>
      </c>
      <c r="K39" s="30">
        <v>416000</v>
      </c>
      <c r="L39" s="30">
        <v>99000</v>
      </c>
      <c r="M39" s="31">
        <v>80000</v>
      </c>
    </row>
    <row r="40" spans="1:13" ht="57" customHeight="1" x14ac:dyDescent="0.25">
      <c r="A40" s="26" t="s">
        <v>56</v>
      </c>
      <c r="B40" s="27" t="s">
        <v>67</v>
      </c>
      <c r="C40" s="27"/>
      <c r="D40" s="28" t="s">
        <v>68</v>
      </c>
      <c r="E40" s="28"/>
      <c r="F40" s="28"/>
      <c r="G40" s="28"/>
      <c r="H40" s="28"/>
      <c r="I40" s="28"/>
      <c r="J40" s="29">
        <v>687</v>
      </c>
      <c r="K40" s="30">
        <v>434000</v>
      </c>
      <c r="L40" s="30">
        <v>424000</v>
      </c>
      <c r="M40" s="31">
        <v>318000</v>
      </c>
    </row>
    <row r="41" spans="1:13" x14ac:dyDescent="0.25">
      <c r="A41" s="20" t="s">
        <v>9</v>
      </c>
      <c r="B41" s="42" t="s">
        <v>165</v>
      </c>
      <c r="C41" s="43"/>
      <c r="D41" s="44" t="s">
        <v>163</v>
      </c>
      <c r="E41" s="45"/>
      <c r="F41" s="45"/>
      <c r="G41" s="45"/>
      <c r="H41" s="45"/>
      <c r="I41" s="46"/>
      <c r="J41" s="23">
        <f>J42</f>
        <v>478</v>
      </c>
      <c r="K41" s="24">
        <v>0</v>
      </c>
      <c r="L41" s="24">
        <v>0</v>
      </c>
      <c r="M41" s="25">
        <v>0</v>
      </c>
    </row>
    <row r="42" spans="1:13" ht="39" customHeight="1" x14ac:dyDescent="0.25">
      <c r="A42" s="26" t="s">
        <v>56</v>
      </c>
      <c r="B42" s="36" t="s">
        <v>166</v>
      </c>
      <c r="C42" s="37"/>
      <c r="D42" s="38" t="s">
        <v>164</v>
      </c>
      <c r="E42" s="39"/>
      <c r="F42" s="39"/>
      <c r="G42" s="39"/>
      <c r="H42" s="39"/>
      <c r="I42" s="40"/>
      <c r="J42" s="29">
        <v>478</v>
      </c>
      <c r="K42" s="30">
        <v>0</v>
      </c>
      <c r="L42" s="30">
        <v>0</v>
      </c>
      <c r="M42" s="31">
        <v>0</v>
      </c>
    </row>
    <row r="43" spans="1:13" ht="57" customHeight="1" x14ac:dyDescent="0.25">
      <c r="A43" s="20" t="s">
        <v>9</v>
      </c>
      <c r="B43" s="21" t="s">
        <v>69</v>
      </c>
      <c r="C43" s="21"/>
      <c r="D43" s="22" t="s">
        <v>70</v>
      </c>
      <c r="E43" s="22"/>
      <c r="F43" s="22"/>
      <c r="G43" s="22"/>
      <c r="H43" s="22"/>
      <c r="I43" s="22"/>
      <c r="J43" s="23">
        <f>J44+J45+J46+J47+J48+J49+J50</f>
        <v>154076</v>
      </c>
      <c r="K43" s="24">
        <v>172980000</v>
      </c>
      <c r="L43" s="24">
        <v>125994000</v>
      </c>
      <c r="M43" s="25">
        <v>125994000</v>
      </c>
    </row>
    <row r="44" spans="1:13" ht="90.75" customHeight="1" x14ac:dyDescent="0.25">
      <c r="A44" s="26" t="s">
        <v>51</v>
      </c>
      <c r="B44" s="27" t="s">
        <v>71</v>
      </c>
      <c r="C44" s="27"/>
      <c r="D44" s="28" t="s">
        <v>72</v>
      </c>
      <c r="E44" s="28"/>
      <c r="F44" s="28"/>
      <c r="G44" s="28"/>
      <c r="H44" s="28"/>
      <c r="I44" s="28"/>
      <c r="J44" s="29">
        <v>482</v>
      </c>
      <c r="K44" s="30">
        <v>457000</v>
      </c>
      <c r="L44" s="30">
        <v>457000</v>
      </c>
      <c r="M44" s="31">
        <v>457000</v>
      </c>
    </row>
    <row r="45" spans="1:13" ht="79.5" customHeight="1" x14ac:dyDescent="0.25">
      <c r="A45" s="26" t="s">
        <v>51</v>
      </c>
      <c r="B45" s="27" t="s">
        <v>73</v>
      </c>
      <c r="C45" s="27"/>
      <c r="D45" s="28" t="s">
        <v>74</v>
      </c>
      <c r="E45" s="28"/>
      <c r="F45" s="28"/>
      <c r="G45" s="28"/>
      <c r="H45" s="28"/>
      <c r="I45" s="28"/>
      <c r="J45" s="29">
        <v>1454</v>
      </c>
      <c r="K45" s="30">
        <v>1547000</v>
      </c>
      <c r="L45" s="30">
        <v>1547000</v>
      </c>
      <c r="M45" s="31">
        <v>1547000</v>
      </c>
    </row>
    <row r="46" spans="1:13" ht="79.5" customHeight="1" x14ac:dyDescent="0.25">
      <c r="A46" s="26" t="s">
        <v>56</v>
      </c>
      <c r="B46" s="27" t="s">
        <v>75</v>
      </c>
      <c r="C46" s="27"/>
      <c r="D46" s="28" t="s">
        <v>76</v>
      </c>
      <c r="E46" s="28"/>
      <c r="F46" s="28"/>
      <c r="G46" s="28"/>
      <c r="H46" s="28"/>
      <c r="I46" s="28"/>
      <c r="J46" s="29">
        <v>4265</v>
      </c>
      <c r="K46" s="30">
        <v>1553000</v>
      </c>
      <c r="L46" s="30">
        <v>738000</v>
      </c>
      <c r="M46" s="31">
        <v>738000</v>
      </c>
    </row>
    <row r="47" spans="1:13" ht="79.5" customHeight="1" x14ac:dyDescent="0.25">
      <c r="A47" s="26" t="s">
        <v>56</v>
      </c>
      <c r="B47" s="27" t="s">
        <v>77</v>
      </c>
      <c r="C47" s="27"/>
      <c r="D47" s="28" t="s">
        <v>78</v>
      </c>
      <c r="E47" s="28"/>
      <c r="F47" s="28"/>
      <c r="G47" s="28"/>
      <c r="H47" s="28"/>
      <c r="I47" s="28"/>
      <c r="J47" s="29">
        <v>53831</v>
      </c>
      <c r="K47" s="30">
        <v>46411000</v>
      </c>
      <c r="L47" s="30">
        <v>46411000</v>
      </c>
      <c r="M47" s="31">
        <v>46411000</v>
      </c>
    </row>
    <row r="48" spans="1:13" ht="79.5" customHeight="1" x14ac:dyDescent="0.25">
      <c r="A48" s="26" t="s">
        <v>56</v>
      </c>
      <c r="B48" s="36" t="s">
        <v>139</v>
      </c>
      <c r="C48" s="37"/>
      <c r="D48" s="38" t="s">
        <v>138</v>
      </c>
      <c r="E48" s="39"/>
      <c r="F48" s="39"/>
      <c r="G48" s="39"/>
      <c r="H48" s="39"/>
      <c r="I48" s="40"/>
      <c r="J48" s="29">
        <v>424</v>
      </c>
      <c r="K48" s="30">
        <v>0</v>
      </c>
      <c r="L48" s="30">
        <v>0</v>
      </c>
      <c r="M48" s="31">
        <v>0</v>
      </c>
    </row>
    <row r="49" spans="1:13" ht="79.5" customHeight="1" x14ac:dyDescent="0.25">
      <c r="A49" s="26" t="s">
        <v>51</v>
      </c>
      <c r="B49" s="27" t="s">
        <v>79</v>
      </c>
      <c r="C49" s="27"/>
      <c r="D49" s="28" t="s">
        <v>80</v>
      </c>
      <c r="E49" s="28"/>
      <c r="F49" s="28"/>
      <c r="G49" s="28"/>
      <c r="H49" s="28"/>
      <c r="I49" s="28"/>
      <c r="J49" s="29">
        <v>31126</v>
      </c>
      <c r="K49" s="30">
        <v>63705000</v>
      </c>
      <c r="L49" s="30">
        <v>17534000</v>
      </c>
      <c r="M49" s="31">
        <v>17534000</v>
      </c>
    </row>
    <row r="50" spans="1:13" ht="79.5" customHeight="1" x14ac:dyDescent="0.25">
      <c r="A50" s="26" t="s">
        <v>51</v>
      </c>
      <c r="B50" s="27" t="s">
        <v>81</v>
      </c>
      <c r="C50" s="27"/>
      <c r="D50" s="28" t="s">
        <v>82</v>
      </c>
      <c r="E50" s="28"/>
      <c r="F50" s="28"/>
      <c r="G50" s="28"/>
      <c r="H50" s="28"/>
      <c r="I50" s="28"/>
      <c r="J50" s="29">
        <v>62494</v>
      </c>
      <c r="K50" s="30">
        <v>59307000</v>
      </c>
      <c r="L50" s="30">
        <v>59307000</v>
      </c>
      <c r="M50" s="31">
        <v>59307000</v>
      </c>
    </row>
    <row r="51" spans="1:13" ht="15" customHeight="1" x14ac:dyDescent="0.25">
      <c r="A51" s="20" t="s">
        <v>9</v>
      </c>
      <c r="B51" s="21" t="s">
        <v>83</v>
      </c>
      <c r="C51" s="21"/>
      <c r="D51" s="22" t="s">
        <v>84</v>
      </c>
      <c r="E51" s="22"/>
      <c r="F51" s="22"/>
      <c r="G51" s="22"/>
      <c r="H51" s="22"/>
      <c r="I51" s="22"/>
      <c r="J51" s="23">
        <f>J52</f>
        <v>7905</v>
      </c>
      <c r="K51" s="24">
        <v>5052000</v>
      </c>
      <c r="L51" s="24">
        <v>5052000</v>
      </c>
      <c r="M51" s="25">
        <v>5052000</v>
      </c>
    </row>
    <row r="52" spans="1:13" s="3" customFormat="1" ht="15" customHeight="1" x14ac:dyDescent="0.25">
      <c r="A52" s="26" t="s">
        <v>9</v>
      </c>
      <c r="B52" s="27" t="s">
        <v>85</v>
      </c>
      <c r="C52" s="27"/>
      <c r="D52" s="28" t="s">
        <v>86</v>
      </c>
      <c r="E52" s="28"/>
      <c r="F52" s="28"/>
      <c r="G52" s="28"/>
      <c r="H52" s="28"/>
      <c r="I52" s="28"/>
      <c r="J52" s="29">
        <v>7905</v>
      </c>
      <c r="K52" s="30">
        <v>5052000</v>
      </c>
      <c r="L52" s="30">
        <v>5052000</v>
      </c>
      <c r="M52" s="31">
        <v>5052000</v>
      </c>
    </row>
    <row r="53" spans="1:13" ht="23.25" customHeight="1" x14ac:dyDescent="0.25">
      <c r="A53" s="20" t="s">
        <v>9</v>
      </c>
      <c r="B53" s="21" t="s">
        <v>87</v>
      </c>
      <c r="C53" s="21"/>
      <c r="D53" s="22" t="s">
        <v>88</v>
      </c>
      <c r="E53" s="22"/>
      <c r="F53" s="22"/>
      <c r="G53" s="22"/>
      <c r="H53" s="22"/>
      <c r="I53" s="22"/>
      <c r="J53" s="23">
        <f>J54+J59</f>
        <v>596396.40299999993</v>
      </c>
      <c r="K53" s="24">
        <v>469128000</v>
      </c>
      <c r="L53" s="24">
        <v>469128000</v>
      </c>
      <c r="M53" s="25">
        <v>469128000</v>
      </c>
    </row>
    <row r="54" spans="1:13" ht="15" customHeight="1" x14ac:dyDescent="0.25">
      <c r="A54" s="20" t="s">
        <v>9</v>
      </c>
      <c r="B54" s="21" t="s">
        <v>89</v>
      </c>
      <c r="C54" s="21"/>
      <c r="D54" s="22" t="s">
        <v>90</v>
      </c>
      <c r="E54" s="22"/>
      <c r="F54" s="22"/>
      <c r="G54" s="22"/>
      <c r="H54" s="22"/>
      <c r="I54" s="22"/>
      <c r="J54" s="23">
        <f>J55+J56+J57+J58</f>
        <v>471728.40299999999</v>
      </c>
      <c r="K54" s="24">
        <v>468627000</v>
      </c>
      <c r="L54" s="24">
        <v>468627000</v>
      </c>
      <c r="M54" s="25">
        <v>468627000</v>
      </c>
    </row>
    <row r="55" spans="1:13" ht="57" customHeight="1" x14ac:dyDescent="0.25">
      <c r="A55" s="26" t="s">
        <v>91</v>
      </c>
      <c r="B55" s="27" t="s">
        <v>92</v>
      </c>
      <c r="C55" s="27"/>
      <c r="D55" s="28" t="s">
        <v>93</v>
      </c>
      <c r="E55" s="28"/>
      <c r="F55" s="28"/>
      <c r="G55" s="28"/>
      <c r="H55" s="28"/>
      <c r="I55" s="28"/>
      <c r="J55" s="29">
        <v>446924.40299999999</v>
      </c>
      <c r="K55" s="30">
        <v>446924000</v>
      </c>
      <c r="L55" s="30">
        <v>446924000</v>
      </c>
      <c r="M55" s="31">
        <v>446924000</v>
      </c>
    </row>
    <row r="56" spans="1:13" ht="23.25" customHeight="1" x14ac:dyDescent="0.25">
      <c r="A56" s="26" t="s">
        <v>91</v>
      </c>
      <c r="B56" s="27" t="s">
        <v>94</v>
      </c>
      <c r="C56" s="27"/>
      <c r="D56" s="28" t="s">
        <v>95</v>
      </c>
      <c r="E56" s="28"/>
      <c r="F56" s="28"/>
      <c r="G56" s="28"/>
      <c r="H56" s="28"/>
      <c r="I56" s="28"/>
      <c r="J56" s="29">
        <v>103</v>
      </c>
      <c r="K56" s="30">
        <v>103000</v>
      </c>
      <c r="L56" s="30">
        <v>103000</v>
      </c>
      <c r="M56" s="31">
        <v>103000</v>
      </c>
    </row>
    <row r="57" spans="1:13" ht="45.75" customHeight="1" x14ac:dyDescent="0.25">
      <c r="A57" s="26" t="s">
        <v>51</v>
      </c>
      <c r="B57" s="27" t="s">
        <v>96</v>
      </c>
      <c r="C57" s="27"/>
      <c r="D57" s="28" t="s">
        <v>97</v>
      </c>
      <c r="E57" s="28"/>
      <c r="F57" s="28"/>
      <c r="G57" s="28"/>
      <c r="H57" s="28"/>
      <c r="I57" s="28"/>
      <c r="J57" s="29">
        <v>24620</v>
      </c>
      <c r="K57" s="30">
        <v>21600000</v>
      </c>
      <c r="L57" s="30">
        <v>21600000</v>
      </c>
      <c r="M57" s="31">
        <v>21600000</v>
      </c>
    </row>
    <row r="58" spans="1:13" ht="28.5" customHeight="1" x14ac:dyDescent="0.25">
      <c r="A58" s="26" t="s">
        <v>140</v>
      </c>
      <c r="B58" s="36" t="s">
        <v>141</v>
      </c>
      <c r="C58" s="37"/>
      <c r="D58" s="38" t="s">
        <v>142</v>
      </c>
      <c r="E58" s="39"/>
      <c r="F58" s="39"/>
      <c r="G58" s="39"/>
      <c r="H58" s="39"/>
      <c r="I58" s="40"/>
      <c r="J58" s="29">
        <v>81</v>
      </c>
      <c r="K58" s="30">
        <v>0</v>
      </c>
      <c r="L58" s="30">
        <v>0</v>
      </c>
      <c r="M58" s="31">
        <v>0</v>
      </c>
    </row>
    <row r="59" spans="1:13" ht="15" customHeight="1" x14ac:dyDescent="0.25">
      <c r="A59" s="20" t="s">
        <v>9</v>
      </c>
      <c r="B59" s="21" t="s">
        <v>98</v>
      </c>
      <c r="C59" s="21"/>
      <c r="D59" s="22" t="s">
        <v>99</v>
      </c>
      <c r="E59" s="22"/>
      <c r="F59" s="22"/>
      <c r="G59" s="22"/>
      <c r="H59" s="22"/>
      <c r="I59" s="22"/>
      <c r="J59" s="23">
        <f>J60+J61+J62+J63+J64+J65+J66+J67+J68</f>
        <v>124668</v>
      </c>
      <c r="K59" s="24">
        <v>501000</v>
      </c>
      <c r="L59" s="24">
        <v>501000</v>
      </c>
      <c r="M59" s="25">
        <v>501000</v>
      </c>
    </row>
    <row r="60" spans="1:13" ht="21.75" customHeight="1" x14ac:dyDescent="0.25">
      <c r="A60" s="26" t="s">
        <v>91</v>
      </c>
      <c r="B60" s="36" t="s">
        <v>149</v>
      </c>
      <c r="C60" s="37"/>
      <c r="D60" s="38" t="s">
        <v>145</v>
      </c>
      <c r="E60" s="39"/>
      <c r="F60" s="39"/>
      <c r="G60" s="39"/>
      <c r="H60" s="39"/>
      <c r="I60" s="40"/>
      <c r="J60" s="29">
        <v>729</v>
      </c>
      <c r="K60" s="30">
        <v>0</v>
      </c>
      <c r="L60" s="30">
        <v>0</v>
      </c>
      <c r="M60" s="31">
        <v>0</v>
      </c>
    </row>
    <row r="61" spans="1:13" ht="21.75" customHeight="1" x14ac:dyDescent="0.25">
      <c r="A61" s="26" t="s">
        <v>120</v>
      </c>
      <c r="B61" s="36" t="s">
        <v>144</v>
      </c>
      <c r="C61" s="37"/>
      <c r="D61" s="38" t="s">
        <v>143</v>
      </c>
      <c r="E61" s="39"/>
      <c r="F61" s="39"/>
      <c r="G61" s="39"/>
      <c r="H61" s="39"/>
      <c r="I61" s="40"/>
      <c r="J61" s="29">
        <v>3026</v>
      </c>
      <c r="K61" s="30">
        <v>0</v>
      </c>
      <c r="L61" s="30">
        <v>0</v>
      </c>
      <c r="M61" s="31">
        <v>0</v>
      </c>
    </row>
    <row r="62" spans="1:13" ht="21.75" customHeight="1" x14ac:dyDescent="0.25">
      <c r="A62" s="26" t="s">
        <v>91</v>
      </c>
      <c r="B62" s="36" t="s">
        <v>150</v>
      </c>
      <c r="C62" s="37"/>
      <c r="D62" s="38" t="s">
        <v>146</v>
      </c>
      <c r="E62" s="39"/>
      <c r="F62" s="39"/>
      <c r="G62" s="39"/>
      <c r="H62" s="39"/>
      <c r="I62" s="40"/>
      <c r="J62" s="29">
        <v>1438</v>
      </c>
      <c r="K62" s="30">
        <v>0</v>
      </c>
      <c r="L62" s="30">
        <v>0</v>
      </c>
      <c r="M62" s="31">
        <v>0</v>
      </c>
    </row>
    <row r="63" spans="1:13" ht="21.75" customHeight="1" x14ac:dyDescent="0.25">
      <c r="A63" s="26" t="s">
        <v>91</v>
      </c>
      <c r="B63" s="36" t="s">
        <v>151</v>
      </c>
      <c r="C63" s="37"/>
      <c r="D63" s="38" t="s">
        <v>147</v>
      </c>
      <c r="E63" s="39"/>
      <c r="F63" s="39"/>
      <c r="G63" s="39"/>
      <c r="H63" s="39"/>
      <c r="I63" s="40"/>
      <c r="J63" s="29">
        <v>7822</v>
      </c>
      <c r="K63" s="30">
        <v>0</v>
      </c>
      <c r="L63" s="30">
        <v>0</v>
      </c>
      <c r="M63" s="31">
        <v>0</v>
      </c>
    </row>
    <row r="64" spans="1:13" ht="21.75" customHeight="1" x14ac:dyDescent="0.25">
      <c r="A64" s="26" t="s">
        <v>91</v>
      </c>
      <c r="B64" s="36" t="s">
        <v>144</v>
      </c>
      <c r="C64" s="37"/>
      <c r="D64" s="38" t="s">
        <v>143</v>
      </c>
      <c r="E64" s="39"/>
      <c r="F64" s="39"/>
      <c r="G64" s="39"/>
      <c r="H64" s="39"/>
      <c r="I64" s="40"/>
      <c r="J64" s="29">
        <v>23239</v>
      </c>
      <c r="K64" s="30">
        <v>0</v>
      </c>
      <c r="L64" s="30">
        <v>0</v>
      </c>
      <c r="M64" s="31">
        <v>0</v>
      </c>
    </row>
    <row r="65" spans="1:13" ht="21.75" customHeight="1" x14ac:dyDescent="0.25">
      <c r="A65" s="26" t="s">
        <v>91</v>
      </c>
      <c r="B65" s="36" t="s">
        <v>152</v>
      </c>
      <c r="C65" s="37"/>
      <c r="D65" s="38" t="s">
        <v>148</v>
      </c>
      <c r="E65" s="39"/>
      <c r="F65" s="39"/>
      <c r="G65" s="39"/>
      <c r="H65" s="39"/>
      <c r="I65" s="40"/>
      <c r="J65" s="29">
        <v>2027</v>
      </c>
      <c r="K65" s="30">
        <v>0</v>
      </c>
      <c r="L65" s="30">
        <v>0</v>
      </c>
      <c r="M65" s="31">
        <v>0</v>
      </c>
    </row>
    <row r="66" spans="1:13" ht="21.75" customHeight="1" x14ac:dyDescent="0.25">
      <c r="A66" s="26" t="s">
        <v>51</v>
      </c>
      <c r="B66" s="36" t="s">
        <v>150</v>
      </c>
      <c r="C66" s="37"/>
      <c r="D66" s="38" t="s">
        <v>146</v>
      </c>
      <c r="E66" s="39"/>
      <c r="F66" s="39"/>
      <c r="G66" s="39"/>
      <c r="H66" s="39"/>
      <c r="I66" s="40"/>
      <c r="J66" s="29">
        <v>58401</v>
      </c>
      <c r="K66" s="30">
        <v>0</v>
      </c>
      <c r="L66" s="30">
        <v>0</v>
      </c>
      <c r="M66" s="31">
        <v>0</v>
      </c>
    </row>
    <row r="67" spans="1:13" ht="34.5" customHeight="1" x14ac:dyDescent="0.25">
      <c r="A67" s="26" t="s">
        <v>51</v>
      </c>
      <c r="B67" s="27" t="s">
        <v>100</v>
      </c>
      <c r="C67" s="27"/>
      <c r="D67" s="28" t="s">
        <v>101</v>
      </c>
      <c r="E67" s="28"/>
      <c r="F67" s="28"/>
      <c r="G67" s="28"/>
      <c r="H67" s="28"/>
      <c r="I67" s="28"/>
      <c r="J67" s="29">
        <v>574</v>
      </c>
      <c r="K67" s="30">
        <v>501000</v>
      </c>
      <c r="L67" s="30">
        <v>501000</v>
      </c>
      <c r="M67" s="31">
        <v>501000</v>
      </c>
    </row>
    <row r="68" spans="1:13" ht="34.5" customHeight="1" x14ac:dyDescent="0.25">
      <c r="A68" s="26" t="s">
        <v>51</v>
      </c>
      <c r="B68" s="36" t="s">
        <v>144</v>
      </c>
      <c r="C68" s="37"/>
      <c r="D68" s="33" t="s">
        <v>143</v>
      </c>
      <c r="E68" s="34"/>
      <c r="F68" s="34"/>
      <c r="G68" s="34"/>
      <c r="H68" s="34"/>
      <c r="I68" s="35"/>
      <c r="J68" s="29">
        <v>27412</v>
      </c>
      <c r="K68" s="30">
        <v>0</v>
      </c>
      <c r="L68" s="30">
        <v>0</v>
      </c>
      <c r="M68" s="31">
        <v>0</v>
      </c>
    </row>
    <row r="69" spans="1:13" ht="23.25" customHeight="1" x14ac:dyDescent="0.25">
      <c r="A69" s="20" t="s">
        <v>9</v>
      </c>
      <c r="B69" s="21" t="s">
        <v>102</v>
      </c>
      <c r="C69" s="21"/>
      <c r="D69" s="22" t="s">
        <v>103</v>
      </c>
      <c r="E69" s="22"/>
      <c r="F69" s="22"/>
      <c r="G69" s="22"/>
      <c r="H69" s="22"/>
      <c r="I69" s="22"/>
      <c r="J69" s="23">
        <f>J70+J72+J73+J74</f>
        <v>451716</v>
      </c>
      <c r="K69" s="24">
        <v>229377000</v>
      </c>
      <c r="L69" s="24">
        <v>202308000</v>
      </c>
      <c r="M69" s="25">
        <v>185290000</v>
      </c>
    </row>
    <row r="70" spans="1:13" ht="23.25" customHeight="1" x14ac:dyDescent="0.25">
      <c r="A70" s="20" t="s">
        <v>9</v>
      </c>
      <c r="B70" s="42" t="s">
        <v>155</v>
      </c>
      <c r="C70" s="43"/>
      <c r="D70" s="44" t="s">
        <v>153</v>
      </c>
      <c r="E70" s="45"/>
      <c r="F70" s="45"/>
      <c r="G70" s="45"/>
      <c r="H70" s="45"/>
      <c r="I70" s="46"/>
      <c r="J70" s="23">
        <v>25746</v>
      </c>
      <c r="K70" s="24">
        <v>0</v>
      </c>
      <c r="L70" s="24">
        <v>0</v>
      </c>
      <c r="M70" s="25">
        <v>0</v>
      </c>
    </row>
    <row r="71" spans="1:13" s="3" customFormat="1" ht="23.25" customHeight="1" x14ac:dyDescent="0.25">
      <c r="A71" s="26" t="s">
        <v>56</v>
      </c>
      <c r="B71" s="36" t="s">
        <v>156</v>
      </c>
      <c r="C71" s="37"/>
      <c r="D71" s="38" t="s">
        <v>154</v>
      </c>
      <c r="E71" s="39"/>
      <c r="F71" s="39"/>
      <c r="G71" s="39"/>
      <c r="H71" s="39"/>
      <c r="I71" s="40"/>
      <c r="J71" s="29">
        <v>25746</v>
      </c>
      <c r="K71" s="30">
        <v>0</v>
      </c>
      <c r="L71" s="30">
        <v>0</v>
      </c>
      <c r="M71" s="31">
        <v>0</v>
      </c>
    </row>
    <row r="72" spans="1:13" ht="57" customHeight="1" x14ac:dyDescent="0.25">
      <c r="A72" s="20" t="s">
        <v>9</v>
      </c>
      <c r="B72" s="21" t="s">
        <v>104</v>
      </c>
      <c r="C72" s="21"/>
      <c r="D72" s="22" t="s">
        <v>105</v>
      </c>
      <c r="E72" s="22"/>
      <c r="F72" s="22"/>
      <c r="G72" s="22"/>
      <c r="H72" s="22"/>
      <c r="I72" s="22"/>
      <c r="J72" s="23">
        <v>160873</v>
      </c>
      <c r="K72" s="24">
        <v>86890000</v>
      </c>
      <c r="L72" s="24">
        <v>59821000</v>
      </c>
      <c r="M72" s="25">
        <v>42803000</v>
      </c>
    </row>
    <row r="73" spans="1:13" ht="23.25" customHeight="1" x14ac:dyDescent="0.25">
      <c r="A73" s="20" t="s">
        <v>9</v>
      </c>
      <c r="B73" s="21" t="s">
        <v>106</v>
      </c>
      <c r="C73" s="21"/>
      <c r="D73" s="22" t="s">
        <v>107</v>
      </c>
      <c r="E73" s="22"/>
      <c r="F73" s="22"/>
      <c r="G73" s="22"/>
      <c r="H73" s="22"/>
      <c r="I73" s="22"/>
      <c r="J73" s="23">
        <v>95252</v>
      </c>
      <c r="K73" s="24">
        <v>75504000</v>
      </c>
      <c r="L73" s="24">
        <v>75504000</v>
      </c>
      <c r="M73" s="25">
        <v>75504000</v>
      </c>
    </row>
    <row r="74" spans="1:13" ht="57" customHeight="1" x14ac:dyDescent="0.25">
      <c r="A74" s="20" t="s">
        <v>9</v>
      </c>
      <c r="B74" s="21" t="s">
        <v>108</v>
      </c>
      <c r="C74" s="21"/>
      <c r="D74" s="22" t="s">
        <v>109</v>
      </c>
      <c r="E74" s="22"/>
      <c r="F74" s="22"/>
      <c r="G74" s="22"/>
      <c r="H74" s="22"/>
      <c r="I74" s="22"/>
      <c r="J74" s="23">
        <v>169845</v>
      </c>
      <c r="K74" s="24">
        <v>66983000</v>
      </c>
      <c r="L74" s="24">
        <v>66983000</v>
      </c>
      <c r="M74" s="25">
        <v>66983000</v>
      </c>
    </row>
    <row r="75" spans="1:13" ht="15" customHeight="1" x14ac:dyDescent="0.25">
      <c r="A75" s="20" t="s">
        <v>9</v>
      </c>
      <c r="B75" s="21" t="s">
        <v>110</v>
      </c>
      <c r="C75" s="21"/>
      <c r="D75" s="22" t="s">
        <v>111</v>
      </c>
      <c r="E75" s="22"/>
      <c r="F75" s="22"/>
      <c r="G75" s="22"/>
      <c r="H75" s="22"/>
      <c r="I75" s="22"/>
      <c r="J75" s="23">
        <v>56992</v>
      </c>
      <c r="K75" s="24">
        <v>4449000</v>
      </c>
      <c r="L75" s="24">
        <v>4450000</v>
      </c>
      <c r="M75" s="25">
        <v>4451000</v>
      </c>
    </row>
    <row r="76" spans="1:13" ht="15" customHeight="1" x14ac:dyDescent="0.25">
      <c r="A76" s="20" t="s">
        <v>9</v>
      </c>
      <c r="B76" s="21" t="s">
        <v>112</v>
      </c>
      <c r="C76" s="21"/>
      <c r="D76" s="22" t="s">
        <v>113</v>
      </c>
      <c r="E76" s="22"/>
      <c r="F76" s="22"/>
      <c r="G76" s="22"/>
      <c r="H76" s="22"/>
      <c r="I76" s="22"/>
      <c r="J76" s="23">
        <v>39391</v>
      </c>
      <c r="K76" s="24">
        <v>11639000</v>
      </c>
      <c r="L76" s="24">
        <v>11651000</v>
      </c>
      <c r="M76" s="25">
        <v>11666000</v>
      </c>
    </row>
    <row r="77" spans="1:13" ht="15" customHeight="1" x14ac:dyDescent="0.25">
      <c r="A77" s="20" t="s">
        <v>9</v>
      </c>
      <c r="B77" s="21" t="s">
        <v>114</v>
      </c>
      <c r="C77" s="21"/>
      <c r="D77" s="22" t="s">
        <v>115</v>
      </c>
      <c r="E77" s="22"/>
      <c r="F77" s="22"/>
      <c r="G77" s="22"/>
      <c r="H77" s="22"/>
      <c r="I77" s="22"/>
      <c r="J77" s="23">
        <f>J78+J83+J85+J86</f>
        <v>14051997.341299998</v>
      </c>
      <c r="K77" s="24">
        <v>15604082630</v>
      </c>
      <c r="L77" s="24">
        <v>14371038660</v>
      </c>
      <c r="M77" s="25">
        <v>9911185280</v>
      </c>
    </row>
    <row r="78" spans="1:13" ht="23.25" customHeight="1" x14ac:dyDescent="0.25">
      <c r="A78" s="20" t="s">
        <v>9</v>
      </c>
      <c r="B78" s="21" t="s">
        <v>116</v>
      </c>
      <c r="C78" s="21"/>
      <c r="D78" s="22" t="s">
        <v>117</v>
      </c>
      <c r="E78" s="22"/>
      <c r="F78" s="22"/>
      <c r="G78" s="22"/>
      <c r="H78" s="22"/>
      <c r="I78" s="22"/>
      <c r="J78" s="23">
        <f>J79+J80+J81+J82</f>
        <v>13620217.832409998</v>
      </c>
      <c r="K78" s="24">
        <v>15524082630</v>
      </c>
      <c r="L78" s="24">
        <v>14371038660</v>
      </c>
      <c r="M78" s="25">
        <v>9911185280</v>
      </c>
    </row>
    <row r="79" spans="1:13" ht="23.25" customHeight="1" x14ac:dyDescent="0.25">
      <c r="A79" s="20" t="s">
        <v>9</v>
      </c>
      <c r="B79" s="42" t="s">
        <v>157</v>
      </c>
      <c r="C79" s="43"/>
      <c r="D79" s="44" t="s">
        <v>158</v>
      </c>
      <c r="E79" s="45"/>
      <c r="F79" s="45"/>
      <c r="G79" s="45"/>
      <c r="H79" s="45"/>
      <c r="I79" s="46"/>
      <c r="J79" s="23">
        <v>70000</v>
      </c>
      <c r="K79" s="24">
        <v>0</v>
      </c>
      <c r="L79" s="24">
        <v>0</v>
      </c>
      <c r="M79" s="25">
        <v>0</v>
      </c>
    </row>
    <row r="80" spans="1:13" ht="23.25" customHeight="1" x14ac:dyDescent="0.25">
      <c r="A80" s="20" t="s">
        <v>9</v>
      </c>
      <c r="B80" s="21" t="s">
        <v>118</v>
      </c>
      <c r="C80" s="21"/>
      <c r="D80" s="22" t="s">
        <v>119</v>
      </c>
      <c r="E80" s="22"/>
      <c r="F80" s="22"/>
      <c r="G80" s="22"/>
      <c r="H80" s="22"/>
      <c r="I80" s="22"/>
      <c r="J80" s="23">
        <v>7306853.0724099996</v>
      </c>
      <c r="K80" s="24">
        <v>9092626290</v>
      </c>
      <c r="L80" s="24">
        <v>7996656320</v>
      </c>
      <c r="M80" s="25">
        <v>3549919940</v>
      </c>
    </row>
    <row r="81" spans="1:13" ht="15" customHeight="1" x14ac:dyDescent="0.25">
      <c r="A81" s="20" t="s">
        <v>9</v>
      </c>
      <c r="B81" s="21" t="s">
        <v>121</v>
      </c>
      <c r="C81" s="21"/>
      <c r="D81" s="22" t="s">
        <v>122</v>
      </c>
      <c r="E81" s="22"/>
      <c r="F81" s="22"/>
      <c r="G81" s="22"/>
      <c r="H81" s="22"/>
      <c r="I81" s="22"/>
      <c r="J81" s="23">
        <v>6106449</v>
      </c>
      <c r="K81" s="24">
        <v>6404456340</v>
      </c>
      <c r="L81" s="24">
        <v>6374382340</v>
      </c>
      <c r="M81" s="25">
        <v>6361265340</v>
      </c>
    </row>
    <row r="82" spans="1:13" ht="15" customHeight="1" x14ac:dyDescent="0.25">
      <c r="A82" s="20" t="s">
        <v>9</v>
      </c>
      <c r="B82" s="21" t="s">
        <v>123</v>
      </c>
      <c r="C82" s="21"/>
      <c r="D82" s="22" t="s">
        <v>124</v>
      </c>
      <c r="E82" s="22"/>
      <c r="F82" s="22"/>
      <c r="G82" s="22"/>
      <c r="H82" s="22"/>
      <c r="I82" s="22"/>
      <c r="J82" s="23">
        <v>136915.76</v>
      </c>
      <c r="K82" s="24">
        <v>27000000</v>
      </c>
      <c r="L82" s="24">
        <v>0</v>
      </c>
      <c r="M82" s="25">
        <v>0</v>
      </c>
    </row>
    <row r="83" spans="1:13" ht="15" customHeight="1" x14ac:dyDescent="0.25">
      <c r="A83" s="20" t="s">
        <v>9</v>
      </c>
      <c r="B83" s="21" t="s">
        <v>125</v>
      </c>
      <c r="C83" s="21"/>
      <c r="D83" s="22" t="s">
        <v>126</v>
      </c>
      <c r="E83" s="22"/>
      <c r="F83" s="22"/>
      <c r="G83" s="22"/>
      <c r="H83" s="22"/>
      <c r="I83" s="22"/>
      <c r="J83" s="23">
        <f>J84</f>
        <v>466280.60597999999</v>
      </c>
      <c r="K83" s="24">
        <v>80000000</v>
      </c>
      <c r="L83" s="24">
        <v>0</v>
      </c>
      <c r="M83" s="25">
        <v>0</v>
      </c>
    </row>
    <row r="84" spans="1:13" ht="23.25" customHeight="1" x14ac:dyDescent="0.25">
      <c r="A84" s="20" t="s">
        <v>9</v>
      </c>
      <c r="B84" s="21" t="s">
        <v>127</v>
      </c>
      <c r="C84" s="21"/>
      <c r="D84" s="22" t="s">
        <v>128</v>
      </c>
      <c r="E84" s="22"/>
      <c r="F84" s="22"/>
      <c r="G84" s="22"/>
      <c r="H84" s="22"/>
      <c r="I84" s="22"/>
      <c r="J84" s="23">
        <v>466280.60597999999</v>
      </c>
      <c r="K84" s="24">
        <v>80000000</v>
      </c>
      <c r="L84" s="24">
        <v>0</v>
      </c>
      <c r="M84" s="25">
        <v>0</v>
      </c>
    </row>
    <row r="85" spans="1:13" ht="43.5" customHeight="1" x14ac:dyDescent="0.25">
      <c r="A85" s="41" t="s">
        <v>9</v>
      </c>
      <c r="B85" s="42" t="s">
        <v>159</v>
      </c>
      <c r="C85" s="43"/>
      <c r="D85" s="44" t="s">
        <v>161</v>
      </c>
      <c r="E85" s="45"/>
      <c r="F85" s="45"/>
      <c r="G85" s="45"/>
      <c r="H85" s="45"/>
      <c r="I85" s="46"/>
      <c r="J85" s="23">
        <v>4150.4104299999999</v>
      </c>
      <c r="K85" s="24">
        <v>0</v>
      </c>
      <c r="L85" s="24">
        <v>0</v>
      </c>
      <c r="M85" s="24">
        <v>0</v>
      </c>
    </row>
    <row r="86" spans="1:13" ht="36" customHeight="1" x14ac:dyDescent="0.25">
      <c r="A86" s="41" t="s">
        <v>9</v>
      </c>
      <c r="B86" s="42" t="s">
        <v>160</v>
      </c>
      <c r="C86" s="43"/>
      <c r="D86" s="44" t="s">
        <v>162</v>
      </c>
      <c r="E86" s="45"/>
      <c r="F86" s="45"/>
      <c r="G86" s="45"/>
      <c r="H86" s="45"/>
      <c r="I86" s="46"/>
      <c r="J86" s="23">
        <v>-38651.507519999999</v>
      </c>
      <c r="K86" s="24">
        <v>0</v>
      </c>
      <c r="L86" s="24">
        <v>0</v>
      </c>
      <c r="M86" s="24">
        <v>0</v>
      </c>
    </row>
    <row r="87" spans="1:13" ht="15" customHeight="1" thickBot="1" x14ac:dyDescent="0.3">
      <c r="A87" s="47" t="s">
        <v>129</v>
      </c>
      <c r="B87" s="48"/>
      <c r="C87" s="48"/>
      <c r="D87" s="48"/>
      <c r="E87" s="48"/>
      <c r="F87" s="48"/>
      <c r="G87" s="48"/>
      <c r="H87" s="48"/>
      <c r="I87" s="48"/>
      <c r="J87" s="49">
        <f>J11+J77</f>
        <v>27999953.7443</v>
      </c>
      <c r="K87" s="50">
        <v>29961509630</v>
      </c>
      <c r="L87" s="50">
        <v>29256801660</v>
      </c>
      <c r="M87" s="51">
        <v>25807708280</v>
      </c>
    </row>
  </sheetData>
  <mergeCells count="165">
    <mergeCell ref="B48:C48"/>
    <mergeCell ref="D48:I48"/>
    <mergeCell ref="D58:I58"/>
    <mergeCell ref="B58:C58"/>
    <mergeCell ref="D68:I68"/>
    <mergeCell ref="B68:C68"/>
    <mergeCell ref="D60:I60"/>
    <mergeCell ref="D61:I61"/>
    <mergeCell ref="D63:I63"/>
    <mergeCell ref="D65:I65"/>
    <mergeCell ref="D66:I66"/>
    <mergeCell ref="B60:C60"/>
    <mergeCell ref="B61:C61"/>
    <mergeCell ref="B63:C63"/>
    <mergeCell ref="B65:C65"/>
    <mergeCell ref="B66:C66"/>
    <mergeCell ref="A2:M2"/>
    <mergeCell ref="A3:M3"/>
    <mergeCell ref="A4:M4"/>
    <mergeCell ref="J8:J9"/>
    <mergeCell ref="A87:I87"/>
    <mergeCell ref="B82:C82"/>
    <mergeCell ref="D82:I82"/>
    <mergeCell ref="B83:C83"/>
    <mergeCell ref="D83:I83"/>
    <mergeCell ref="B84:C84"/>
    <mergeCell ref="D84:I84"/>
    <mergeCell ref="B85:C85"/>
    <mergeCell ref="D85:I85"/>
    <mergeCell ref="B86:C86"/>
    <mergeCell ref="D86:I86"/>
    <mergeCell ref="B79:C79"/>
    <mergeCell ref="D79:I79"/>
    <mergeCell ref="B81:C81"/>
    <mergeCell ref="D81:I81"/>
    <mergeCell ref="B70:C70"/>
    <mergeCell ref="D70:I70"/>
    <mergeCell ref="B71:C71"/>
    <mergeCell ref="D71:I71"/>
    <mergeCell ref="B77:C77"/>
    <mergeCell ref="D77:I77"/>
    <mergeCell ref="B78:C78"/>
    <mergeCell ref="D78:I78"/>
    <mergeCell ref="B80:C80"/>
    <mergeCell ref="D80:I80"/>
    <mergeCell ref="B76:C76"/>
    <mergeCell ref="D76:I76"/>
    <mergeCell ref="B75:C75"/>
    <mergeCell ref="D75:I75"/>
    <mergeCell ref="B62:C62"/>
    <mergeCell ref="D62:I62"/>
    <mergeCell ref="B74:C74"/>
    <mergeCell ref="D74:I74"/>
    <mergeCell ref="B64:C64"/>
    <mergeCell ref="D64:I64"/>
    <mergeCell ref="B69:C69"/>
    <mergeCell ref="D69:I69"/>
    <mergeCell ref="B72:C72"/>
    <mergeCell ref="D72:I72"/>
    <mergeCell ref="B73:C73"/>
    <mergeCell ref="D73:I73"/>
    <mergeCell ref="B56:C56"/>
    <mergeCell ref="D56:I56"/>
    <mergeCell ref="B57:C57"/>
    <mergeCell ref="D57:I57"/>
    <mergeCell ref="B59:C59"/>
    <mergeCell ref="D59:I59"/>
    <mergeCell ref="B67:C67"/>
    <mergeCell ref="D67:I67"/>
    <mergeCell ref="B53:C53"/>
    <mergeCell ref="D53:I53"/>
    <mergeCell ref="B54:C54"/>
    <mergeCell ref="D54:I54"/>
    <mergeCell ref="B55:C55"/>
    <mergeCell ref="D55:I55"/>
    <mergeCell ref="B49:C49"/>
    <mergeCell ref="D49:I49"/>
    <mergeCell ref="B50:C50"/>
    <mergeCell ref="D50:I50"/>
    <mergeCell ref="B51:C51"/>
    <mergeCell ref="D51:I51"/>
    <mergeCell ref="B52:C52"/>
    <mergeCell ref="D52:I52"/>
    <mergeCell ref="B44:C44"/>
    <mergeCell ref="D44:I44"/>
    <mergeCell ref="B45:C45"/>
    <mergeCell ref="D45:I45"/>
    <mergeCell ref="B46:C46"/>
    <mergeCell ref="D46:I46"/>
    <mergeCell ref="B47:C47"/>
    <mergeCell ref="D47:I47"/>
    <mergeCell ref="B39:C39"/>
    <mergeCell ref="D39:I39"/>
    <mergeCell ref="B40:C40"/>
    <mergeCell ref="D40:I40"/>
    <mergeCell ref="B43:C43"/>
    <mergeCell ref="D43:I43"/>
    <mergeCell ref="B42:C42"/>
    <mergeCell ref="D42:I42"/>
    <mergeCell ref="B41:C41"/>
    <mergeCell ref="D41:I41"/>
    <mergeCell ref="B36:C36"/>
    <mergeCell ref="D36:I36"/>
    <mergeCell ref="B37:C37"/>
    <mergeCell ref="D37:I37"/>
    <mergeCell ref="B38:C38"/>
    <mergeCell ref="D38:I38"/>
    <mergeCell ref="B33:C33"/>
    <mergeCell ref="D33:I33"/>
    <mergeCell ref="B34:C34"/>
    <mergeCell ref="D34:I34"/>
    <mergeCell ref="B35:C35"/>
    <mergeCell ref="D35:I35"/>
    <mergeCell ref="B32:C32"/>
    <mergeCell ref="D32:I32"/>
    <mergeCell ref="B29:C29"/>
    <mergeCell ref="D29:I29"/>
    <mergeCell ref="B30:C30"/>
    <mergeCell ref="D30:I30"/>
    <mergeCell ref="B31:C31"/>
    <mergeCell ref="D31:I31"/>
    <mergeCell ref="B27:C27"/>
    <mergeCell ref="D27:I27"/>
    <mergeCell ref="B28:C28"/>
    <mergeCell ref="D28:I28"/>
    <mergeCell ref="B24:C24"/>
    <mergeCell ref="D24:I24"/>
    <mergeCell ref="B25:C25"/>
    <mergeCell ref="D25:I25"/>
    <mergeCell ref="B26:C26"/>
    <mergeCell ref="D26:I26"/>
    <mergeCell ref="B21:C21"/>
    <mergeCell ref="D21:I21"/>
    <mergeCell ref="B18:C18"/>
    <mergeCell ref="D18:I18"/>
    <mergeCell ref="B23:C23"/>
    <mergeCell ref="D23:I23"/>
    <mergeCell ref="B19:C19"/>
    <mergeCell ref="D19:I19"/>
    <mergeCell ref="B20:C20"/>
    <mergeCell ref="D20:I20"/>
    <mergeCell ref="D22:I22"/>
    <mergeCell ref="B22:C22"/>
    <mergeCell ref="B15:C15"/>
    <mergeCell ref="D15:I15"/>
    <mergeCell ref="B16:C16"/>
    <mergeCell ref="D16:I16"/>
    <mergeCell ref="B17:C17"/>
    <mergeCell ref="D17:I17"/>
    <mergeCell ref="B14:C14"/>
    <mergeCell ref="D14:I14"/>
    <mergeCell ref="B11:C11"/>
    <mergeCell ref="D11:I11"/>
    <mergeCell ref="B12:C12"/>
    <mergeCell ref="D12:I12"/>
    <mergeCell ref="B13:C13"/>
    <mergeCell ref="D13:I13"/>
    <mergeCell ref="A6:M6"/>
    <mergeCell ref="A7:M7"/>
    <mergeCell ref="A8:A9"/>
    <mergeCell ref="B8:C9"/>
    <mergeCell ref="D8:I9"/>
    <mergeCell ref="K8:M8"/>
    <mergeCell ref="B10:C10"/>
    <mergeCell ref="D10:I10"/>
  </mergeCells>
  <pageMargins left="0.25" right="0.25" top="0.75" bottom="0.75" header="0.25" footer="0.2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Душкин Андрей Сергеевич</cp:lastModifiedBy>
  <dcterms:created xsi:type="dcterms:W3CDTF">2021-04-12T14:52:46Z</dcterms:created>
  <dcterms:modified xsi:type="dcterms:W3CDTF">2021-12-03T09:06:55Z</dcterms:modified>
</cp:coreProperties>
</file>