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Результат 1" sheetId="1" r:id="rId1"/>
  </sheets>
  <calcPr calcId="145621"/>
</workbook>
</file>

<file path=xl/calcChain.xml><?xml version="1.0" encoding="utf-8"?>
<calcChain xmlns="http://schemas.openxmlformats.org/spreadsheetml/2006/main">
  <c r="M61" i="1" l="1"/>
  <c r="N61" i="1"/>
  <c r="O61" i="1"/>
  <c r="L59" i="1" l="1"/>
  <c r="L57" i="1"/>
  <c r="L55" i="1"/>
  <c r="L50" i="1"/>
  <c r="L45" i="1"/>
  <c r="L42" i="1"/>
  <c r="L31" i="1"/>
  <c r="L26" i="1"/>
  <c r="L19" i="1"/>
  <c r="L15" i="1"/>
  <c r="L7" i="1" l="1"/>
  <c r="L35" i="1"/>
  <c r="L61" i="1" l="1"/>
</calcChain>
</file>

<file path=xl/sharedStrings.xml><?xml version="1.0" encoding="utf-8"?>
<sst xmlns="http://schemas.openxmlformats.org/spreadsheetml/2006/main" count="116" uniqueCount="116">
  <si>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</si>
  <si>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</si>
  <si>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</si>
  <si>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</si>
  <si>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</si>
  <si>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</si>
  <si>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</si>
  <si>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</si>
  <si>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</si>
  <si>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</si>
  <si>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</si>
  <si>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</si>
  <si>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</si>
  <si>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</si>
  <si>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</si>
  <si>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</si>
  <si>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</si>
  <si>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</si>
  <si>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</si>
  <si>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</si>
  <si>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</si>
  <si>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</si>
  <si>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</si>
  <si>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</si>
  <si>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</si>
  <si>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</si>
  <si>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</si>
  <si>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</si>
  <si>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</si>
  <si>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</si>
  <si>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</si>
  <si>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</si>
  <si>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</si>
  <si>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</si>
  <si>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</si>
  <si>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</si>
  <si>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</si>
  <si>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</si>
  <si>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</si>
  <si>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</si>
  <si>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</si>
  <si>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</si>
  <si>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</si>
  <si>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</si>
  <si>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</si>
  <si>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</si>
  <si>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</si>
  <si>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</si>
  <si>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</si>
  <si>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</si>
  <si>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Другие вопросы в области социальной политики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</si>
  <si>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</si>
  <si>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</si>
  <si>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Обеспечение проведения выборов и референдумов</t>
  </si>
  <si>
    <t>2026 год</t>
  </si>
  <si>
    <t>ИТОГО</t>
  </si>
  <si>
    <t>2025 год</t>
  </si>
  <si>
    <t>000 0100 0000000000 000</t>
  </si>
  <si>
    <t>000 0102 0000000000 000</t>
  </si>
  <si>
    <t>000 0103 0000000000 000</t>
  </si>
  <si>
    <t>000 0104 0000000000 000</t>
  </si>
  <si>
    <t>000 0106 0000000000 000</t>
  </si>
  <si>
    <t>000 0111 0000000000 000</t>
  </si>
  <si>
    <t>000 0113 0000000000 000</t>
  </si>
  <si>
    <t>000 0300 0000000000 000</t>
  </si>
  <si>
    <t>000 0309 0000000000 000</t>
  </si>
  <si>
    <t>000 0310 0000000000 000</t>
  </si>
  <si>
    <t>000 0314 0000000000 000</t>
  </si>
  <si>
    <t>000 0400 0000000000 000</t>
  </si>
  <si>
    <t>000 0405 0000000000 000</t>
  </si>
  <si>
    <t>000 0406 0000000000 000</t>
  </si>
  <si>
    <t>000 0408 0000000000 000</t>
  </si>
  <si>
    <t>000 0409 0000000000 000</t>
  </si>
  <si>
    <t>000 0410 0000000000 000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</si>
  <si>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</si>
  <si>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</si>
  <si>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</si>
  <si>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</si>
  <si>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</si>
  <si>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</si>
  <si>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</si>
  <si>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000 0602 0000000000 000</t>
  </si>
  <si>
    <t>000 0603 0000000000 000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</si>
  <si>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</si>
  <si>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</si>
  <si>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</si>
  <si>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</si>
  <si>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</si>
  <si>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</si>
  <si>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</si>
  <si>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</si>
  <si>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</si>
  <si>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</si>
  <si>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</si>
  <si>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000 1000 0000000000 000</t>
  </si>
  <si>
    <t>000 1001 0000000000 000</t>
  </si>
  <si>
    <t>000 1003 0000000000 000</t>
  </si>
  <si>
    <t>000 1004 0000000000 000</t>
  </si>
  <si>
    <t>000 1006 0000000000 000</t>
  </si>
  <si>
    <t>000 1100 0000000000 000</t>
  </si>
  <si>
    <t>000 1101 0000000000 000</t>
  </si>
  <si>
    <t>000 1102 0000000000 000</t>
  </si>
  <si>
    <t>000 1103 0000000000 000</t>
  </si>
  <si>
    <t>000 1105 0000000000 000</t>
  </si>
  <si>
    <t>000 1200 0000000000 000</t>
  </si>
  <si>
    <t>000 1202 0000000000 000</t>
  </si>
  <si>
    <t>000 1300 0000000000 000</t>
  </si>
  <si>
    <t>000 1301 0000000000 000</t>
  </si>
  <si>
    <t>000 1400 0000000000 000</t>
  </si>
  <si>
    <t>000 1403 0000000000 000</t>
  </si>
  <si>
    <t>Код бюджетной классификации</t>
  </si>
  <si>
    <t>тыс. руб.</t>
  </si>
  <si>
    <t>Сведения о расходах бюджета по разделам и подразделам на 2025 год и плановый период 2026-2027 годов в сравнении с ожидаемым исполнением за 2024 год</t>
  </si>
  <si>
    <t>Ожидаемое исполнение                      2024 года</t>
  </si>
  <si>
    <t>2027 год</t>
  </si>
  <si>
    <t>000 0107 0000000000 000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</si>
</sst>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0]#,##0,;[Red][&lt;=-500]\-#,##0,;#,##0,"/>
    <numFmt numFmtId="165" formatCode="#,##0,"/>
  </numFmts>
  <fonts count="12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4"/>
    <xf numFmtId="0" fontId="4" fillId="0" borderId="4"/>
    <xf numFmtId="0" fontId="4" fillId="0" borderId="4"/>
    <xf numFmtId="0" fontId="4" fillId="0" borderId="4"/>
    <xf numFmtId="0" fontId="4" fillId="0" borderId="4"/>
    <xf numFmtId="0" fontId="4" fillId="0" borderId="4"/>
  </cellStyleXfs>
  <cellXfs count="43">
    <xf numFmtId="0" fontId="0" fillId="0" borderId="0" xfId="0"/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right" vertical="center"/>
    </xf>
    <xf numFmtId="0" fontId="9" fillId="0" borderId="0" xfId="0" applyFont="1"/>
    <xf numFmtId="3" fontId="6" fillId="0" borderId="16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4" xfId="0" applyFont="1" applyFill="1" applyBorder="1"/>
    <xf numFmtId="3" fontId="6" fillId="0" borderId="1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3" fontId="7" fillId="0" borderId="1" xfId="0" applyNumberFormat="1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7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2" fillId="0" borderId="14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2"/>
  <sheetViews>
    <sheetView tabSelected="1" workbookViewId="0">
      <selection activeCell="S9" sqref="S9"/>
    </sheetView>
  </sheetViews>
  <sheetFormatPr defaultRowHeight="15" x14ac:dyDescent="0.25"/>
  <cols>
    <col min="1" max="1" width="5.28515625" customWidth="1"/>
    <col min="2" max="2" width="1.5703125" customWidth="1"/>
    <col min="3" max="3" width="11" customWidth="1"/>
    <col min="4" max="4" width="57.5703125" customWidth="1"/>
    <col min="5" max="5" width="5.7109375" hidden="1" customWidth="1"/>
    <col min="6" max="6" width="14.28515625" hidden="1" customWidth="1"/>
    <col min="7" max="7" width="12.7109375" hidden="1" customWidth="1"/>
    <col min="8" max="8" width="2.28515625" hidden="1" customWidth="1"/>
    <col min="9" max="9" width="14.28515625" hidden="1" customWidth="1"/>
    <col min="10" max="10" width="0" hidden="1" customWidth="1"/>
    <col min="11" max="11" width="23.7109375" customWidth="1"/>
    <col min="12" max="12" width="19.7109375" customWidth="1"/>
    <col min="13" max="13" width="14.28515625" customWidth="1"/>
    <col min="14" max="14" width="15.5703125" customWidth="1"/>
    <col min="15" max="15" width="15.7109375" customWidth="1"/>
  </cols>
  <sheetData>
    <row r="1" spans="2:15" ht="15" customHeight="1" x14ac:dyDescent="0.25">
      <c r="C1" s="6"/>
      <c r="D1" s="6"/>
      <c r="E1" s="6"/>
      <c r="F1" s="6"/>
      <c r="G1" s="6"/>
      <c r="H1" s="6"/>
      <c r="I1" s="6"/>
      <c r="M1" s="30"/>
      <c r="N1" s="30"/>
      <c r="O1" s="30"/>
    </row>
    <row r="2" spans="2:15" x14ac:dyDescent="0.25">
      <c r="B2" s="3"/>
      <c r="C2" s="3"/>
      <c r="D2" s="3"/>
      <c r="E2" s="3"/>
      <c r="F2" s="3"/>
      <c r="G2" s="3"/>
      <c r="H2" s="3"/>
      <c r="I2" s="3"/>
    </row>
    <row r="3" spans="2:15" ht="48.75" customHeight="1" x14ac:dyDescent="0.25">
      <c r="B3" s="29" t="s">
        <v>112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ht="18.75" customHeight="1" thickBot="1" x14ac:dyDescent="0.3">
      <c r="B4" s="41"/>
      <c r="C4" s="41"/>
      <c r="D4" s="41"/>
      <c r="E4" s="3"/>
      <c r="F4" s="3"/>
      <c r="G4" s="3"/>
      <c r="H4" s="3"/>
      <c r="I4" s="3"/>
      <c r="O4" s="19" t="s">
        <v>111</v>
      </c>
    </row>
    <row r="5" spans="2:15" ht="41.25" customHeight="1" thickBot="1" x14ac:dyDescent="0.3">
      <c r="B5" s="26" t="s">
        <v>110</v>
      </c>
      <c r="C5" s="27"/>
      <c r="D5" s="27"/>
      <c r="E5" s="27"/>
      <c r="F5" s="27"/>
      <c r="G5" s="27"/>
      <c r="H5" s="27"/>
      <c r="I5" s="27"/>
      <c r="J5" s="27"/>
      <c r="K5" s="28"/>
      <c r="L5" s="4" t="s">
        <v>113</v>
      </c>
      <c r="M5" s="4" t="s">
        <v>56</v>
      </c>
      <c r="N5" s="4" t="s">
        <v>54</v>
      </c>
      <c r="O5" s="4" t="s">
        <v>114</v>
      </c>
    </row>
    <row r="6" spans="2:15" ht="15.75" thickBot="1" x14ac:dyDescent="0.3">
      <c r="B6" s="40">
        <v>1</v>
      </c>
      <c r="C6" s="40"/>
      <c r="D6" s="40"/>
      <c r="E6" s="40"/>
      <c r="F6" s="40"/>
      <c r="G6" s="40"/>
      <c r="H6" s="40"/>
      <c r="I6" s="40"/>
      <c r="J6" s="40"/>
      <c r="K6" s="7">
        <v>2</v>
      </c>
      <c r="L6" s="5">
        <v>3</v>
      </c>
      <c r="M6" s="5">
        <v>4</v>
      </c>
      <c r="N6" s="5">
        <v>5</v>
      </c>
      <c r="O6" s="5">
        <v>6</v>
      </c>
    </row>
    <row r="7" spans="2:15" s="13" customFormat="1" ht="33.75" customHeight="1" x14ac:dyDescent="0.25">
      <c r="B7" s="37" t="s">
        <v>0</v>
      </c>
      <c r="C7" s="38"/>
      <c r="D7" s="38"/>
      <c r="E7" s="38"/>
      <c r="F7" s="39"/>
      <c r="G7" s="39"/>
      <c r="H7" s="39"/>
      <c r="I7" s="39"/>
      <c r="J7" s="38"/>
      <c r="K7" s="9" t="s">
        <v>57</v>
      </c>
      <c r="L7" s="14">
        <f>SUM(L8:L14)</f>
        <v>3237603.7</v>
      </c>
      <c r="M7" s="22">
        <v>3385389675.6399999</v>
      </c>
      <c r="N7" s="22">
        <v>3633544853</v>
      </c>
      <c r="O7" s="23">
        <v>3623300557</v>
      </c>
    </row>
    <row r="8" spans="2:15" ht="25.5" customHeight="1" x14ac:dyDescent="0.25">
      <c r="B8" s="15"/>
      <c r="C8" s="31" t="s">
        <v>1</v>
      </c>
      <c r="D8" s="32"/>
      <c r="E8" s="32"/>
      <c r="F8" s="33"/>
      <c r="G8" s="33"/>
      <c r="H8" s="33"/>
      <c r="I8" s="33"/>
      <c r="J8" s="32"/>
      <c r="K8" s="10" t="s">
        <v>58</v>
      </c>
      <c r="L8" s="20">
        <v>8328.4500000000007</v>
      </c>
      <c r="M8" s="24">
        <v>7726000</v>
      </c>
      <c r="N8" s="24">
        <v>7726000</v>
      </c>
      <c r="O8" s="25">
        <v>7726000</v>
      </c>
    </row>
    <row r="9" spans="2:15" ht="36" customHeight="1" x14ac:dyDescent="0.25">
      <c r="B9" s="15"/>
      <c r="C9" s="31" t="s">
        <v>2</v>
      </c>
      <c r="D9" s="32"/>
      <c r="E9" s="32"/>
      <c r="F9" s="33"/>
      <c r="G9" s="33"/>
      <c r="H9" s="33"/>
      <c r="I9" s="33"/>
      <c r="J9" s="32"/>
      <c r="K9" s="10" t="s">
        <v>59</v>
      </c>
      <c r="L9" s="20">
        <v>13615.875</v>
      </c>
      <c r="M9" s="24">
        <v>13783371</v>
      </c>
      <c r="N9" s="24">
        <v>13783371</v>
      </c>
      <c r="O9" s="25">
        <v>13783371</v>
      </c>
    </row>
    <row r="10" spans="2:15" ht="42" customHeight="1" x14ac:dyDescent="0.25">
      <c r="B10" s="15"/>
      <c r="C10" s="31" t="s">
        <v>3</v>
      </c>
      <c r="D10" s="32"/>
      <c r="E10" s="32"/>
      <c r="F10" s="33"/>
      <c r="G10" s="33"/>
      <c r="H10" s="33"/>
      <c r="I10" s="33"/>
      <c r="J10" s="32"/>
      <c r="K10" s="10" t="s">
        <v>60</v>
      </c>
      <c r="L10" s="20">
        <v>1432255.5</v>
      </c>
      <c r="M10" s="24">
        <v>1406872000</v>
      </c>
      <c r="N10" s="24">
        <v>1403391000</v>
      </c>
      <c r="O10" s="25">
        <v>1403391000</v>
      </c>
    </row>
    <row r="11" spans="2:15" ht="25.5" customHeight="1" x14ac:dyDescent="0.25">
      <c r="B11" s="15"/>
      <c r="C11" s="31" t="s">
        <v>4</v>
      </c>
      <c r="D11" s="32"/>
      <c r="E11" s="32"/>
      <c r="F11" s="33"/>
      <c r="G11" s="33"/>
      <c r="H11" s="33"/>
      <c r="I11" s="33"/>
      <c r="J11" s="32"/>
      <c r="K11" s="10" t="s">
        <v>61</v>
      </c>
      <c r="L11" s="20">
        <v>139332.375</v>
      </c>
      <c r="M11" s="24">
        <v>137784141.63999999</v>
      </c>
      <c r="N11" s="24">
        <v>137779000</v>
      </c>
      <c r="O11" s="25">
        <v>137779000</v>
      </c>
    </row>
    <row r="12" spans="2:15" ht="15" customHeight="1" x14ac:dyDescent="0.25">
      <c r="B12" s="15"/>
      <c r="C12" s="42" t="s">
        <v>53</v>
      </c>
      <c r="D12" s="42"/>
      <c r="E12" s="16"/>
      <c r="F12" s="16"/>
      <c r="G12" s="16"/>
      <c r="H12" s="16"/>
      <c r="I12" s="16"/>
      <c r="J12" s="17"/>
      <c r="K12" s="10" t="s">
        <v>115</v>
      </c>
      <c r="L12" s="20">
        <v>38305</v>
      </c>
      <c r="M12" s="24"/>
      <c r="N12" s="24"/>
      <c r="O12" s="25"/>
    </row>
    <row r="13" spans="2:15" ht="15" customHeight="1" x14ac:dyDescent="0.25">
      <c r="B13" s="15"/>
      <c r="C13" s="31" t="s">
        <v>5</v>
      </c>
      <c r="D13" s="32"/>
      <c r="E13" s="32"/>
      <c r="F13" s="33"/>
      <c r="G13" s="33"/>
      <c r="H13" s="33"/>
      <c r="I13" s="33"/>
      <c r="J13" s="32"/>
      <c r="K13" s="10" t="s">
        <v>62</v>
      </c>
      <c r="L13" s="20">
        <v>0</v>
      </c>
      <c r="M13" s="24">
        <v>20000000</v>
      </c>
      <c r="N13" s="24">
        <v>20000000</v>
      </c>
      <c r="O13" s="25">
        <v>20000000</v>
      </c>
    </row>
    <row r="14" spans="2:15" ht="15" customHeight="1" x14ac:dyDescent="0.25">
      <c r="B14" s="15"/>
      <c r="C14" s="31" t="s">
        <v>6</v>
      </c>
      <c r="D14" s="32"/>
      <c r="E14" s="32"/>
      <c r="F14" s="33"/>
      <c r="G14" s="33"/>
      <c r="H14" s="33"/>
      <c r="I14" s="33"/>
      <c r="J14" s="32"/>
      <c r="K14" s="10" t="s">
        <v>63</v>
      </c>
      <c r="L14" s="20">
        <v>1605766.5</v>
      </c>
      <c r="M14" s="24">
        <v>1799224163</v>
      </c>
      <c r="N14" s="24">
        <v>2050865482</v>
      </c>
      <c r="O14" s="25">
        <v>2040621186</v>
      </c>
    </row>
    <row r="15" spans="2:15" s="13" customFormat="1" ht="33.75" customHeight="1" x14ac:dyDescent="0.25">
      <c r="B15" s="37" t="s">
        <v>7</v>
      </c>
      <c r="C15" s="38"/>
      <c r="D15" s="38"/>
      <c r="E15" s="38"/>
      <c r="F15" s="39"/>
      <c r="G15" s="39"/>
      <c r="H15" s="39"/>
      <c r="I15" s="39"/>
      <c r="J15" s="38"/>
      <c r="K15" s="11" t="s">
        <v>64</v>
      </c>
      <c r="L15" s="18">
        <f>SUM(L16:L18)</f>
        <v>344287.125</v>
      </c>
      <c r="M15" s="22">
        <v>383320916</v>
      </c>
      <c r="N15" s="22">
        <v>389037800</v>
      </c>
      <c r="O15" s="23">
        <v>389037800</v>
      </c>
    </row>
    <row r="16" spans="2:15" ht="15" customHeight="1" x14ac:dyDescent="0.25">
      <c r="B16" s="15"/>
      <c r="C16" s="31" t="s">
        <v>8</v>
      </c>
      <c r="D16" s="32"/>
      <c r="E16" s="32"/>
      <c r="F16" s="33"/>
      <c r="G16" s="33"/>
      <c r="H16" s="33"/>
      <c r="I16" s="33"/>
      <c r="J16" s="32"/>
      <c r="K16" s="10" t="s">
        <v>65</v>
      </c>
      <c r="L16" s="20">
        <v>189.15</v>
      </c>
      <c r="M16" s="24">
        <v>200000</v>
      </c>
      <c r="N16" s="24">
        <v>200000</v>
      </c>
      <c r="O16" s="25">
        <v>200000</v>
      </c>
    </row>
    <row r="17" spans="2:15" ht="29.25" customHeight="1" x14ac:dyDescent="0.25">
      <c r="B17" s="15"/>
      <c r="C17" s="31" t="s">
        <v>9</v>
      </c>
      <c r="D17" s="32"/>
      <c r="E17" s="32"/>
      <c r="F17" s="33"/>
      <c r="G17" s="33"/>
      <c r="H17" s="33"/>
      <c r="I17" s="33"/>
      <c r="J17" s="32"/>
      <c r="K17" s="10" t="s">
        <v>66</v>
      </c>
      <c r="L17" s="20">
        <v>134298.45000000001</v>
      </c>
      <c r="M17" s="24">
        <v>154039916</v>
      </c>
      <c r="N17" s="24">
        <v>149756800</v>
      </c>
      <c r="O17" s="25">
        <v>149756800</v>
      </c>
    </row>
    <row r="18" spans="2:15" ht="26.25" customHeight="1" x14ac:dyDescent="0.25">
      <c r="B18" s="15"/>
      <c r="C18" s="31" t="s">
        <v>10</v>
      </c>
      <c r="D18" s="32"/>
      <c r="E18" s="32"/>
      <c r="F18" s="33"/>
      <c r="G18" s="33"/>
      <c r="H18" s="33"/>
      <c r="I18" s="33"/>
      <c r="J18" s="32"/>
      <c r="K18" s="10" t="s">
        <v>67</v>
      </c>
      <c r="L18" s="20">
        <v>209799.52499999999</v>
      </c>
      <c r="M18" s="24">
        <v>229081000</v>
      </c>
      <c r="N18" s="24">
        <v>239081000</v>
      </c>
      <c r="O18" s="25">
        <v>239081000</v>
      </c>
    </row>
    <row r="19" spans="2:15" s="13" customFormat="1" ht="33.75" customHeight="1" x14ac:dyDescent="0.25">
      <c r="B19" s="37" t="s">
        <v>11</v>
      </c>
      <c r="C19" s="38"/>
      <c r="D19" s="38"/>
      <c r="E19" s="38"/>
      <c r="F19" s="39"/>
      <c r="G19" s="39"/>
      <c r="H19" s="39"/>
      <c r="I19" s="39"/>
      <c r="J19" s="38"/>
      <c r="K19" s="11" t="s">
        <v>68</v>
      </c>
      <c r="L19" s="18">
        <f>SUM(L20:L25)</f>
        <v>3461336.7750000004</v>
      </c>
      <c r="M19" s="22">
        <v>2717010680.3699999</v>
      </c>
      <c r="N19" s="22">
        <v>2229007236</v>
      </c>
      <c r="O19" s="23">
        <v>2245772886</v>
      </c>
    </row>
    <row r="20" spans="2:15" ht="15" customHeight="1" x14ac:dyDescent="0.25">
      <c r="B20" s="15"/>
      <c r="C20" s="31" t="s">
        <v>12</v>
      </c>
      <c r="D20" s="32"/>
      <c r="E20" s="32"/>
      <c r="F20" s="33"/>
      <c r="G20" s="33"/>
      <c r="H20" s="33"/>
      <c r="I20" s="33"/>
      <c r="J20" s="32"/>
      <c r="K20" s="10" t="s">
        <v>69</v>
      </c>
      <c r="L20" s="20">
        <v>18675.150000000001</v>
      </c>
      <c r="M20" s="24">
        <v>22802000</v>
      </c>
      <c r="N20" s="24">
        <v>22802000</v>
      </c>
      <c r="O20" s="25">
        <v>22802000</v>
      </c>
    </row>
    <row r="21" spans="2:15" ht="15" customHeight="1" x14ac:dyDescent="0.25">
      <c r="B21" s="15"/>
      <c r="C21" s="31" t="s">
        <v>13</v>
      </c>
      <c r="D21" s="32"/>
      <c r="E21" s="32"/>
      <c r="F21" s="33"/>
      <c r="G21" s="33"/>
      <c r="H21" s="33"/>
      <c r="I21" s="33"/>
      <c r="J21" s="32"/>
      <c r="K21" s="10" t="s">
        <v>70</v>
      </c>
      <c r="L21" s="20">
        <v>28947.75</v>
      </c>
      <c r="M21" s="24">
        <v>8894710</v>
      </c>
      <c r="N21" s="24">
        <v>57200350</v>
      </c>
      <c r="O21" s="25">
        <v>1297000</v>
      </c>
    </row>
    <row r="22" spans="2:15" ht="15" customHeight="1" x14ac:dyDescent="0.25">
      <c r="B22" s="15"/>
      <c r="C22" s="31" t="s">
        <v>14</v>
      </c>
      <c r="D22" s="32"/>
      <c r="E22" s="32"/>
      <c r="F22" s="33"/>
      <c r="G22" s="33"/>
      <c r="H22" s="33"/>
      <c r="I22" s="33"/>
      <c r="J22" s="32"/>
      <c r="K22" s="10" t="s">
        <v>71</v>
      </c>
      <c r="L22" s="20">
        <v>228464.92499999999</v>
      </c>
      <c r="M22" s="24">
        <v>222242000</v>
      </c>
      <c r="N22" s="24">
        <v>225328000</v>
      </c>
      <c r="O22" s="25">
        <v>225328000</v>
      </c>
    </row>
    <row r="23" spans="2:15" ht="15" customHeight="1" x14ac:dyDescent="0.25">
      <c r="B23" s="15"/>
      <c r="C23" s="31" t="s">
        <v>15</v>
      </c>
      <c r="D23" s="32"/>
      <c r="E23" s="32"/>
      <c r="F23" s="33"/>
      <c r="G23" s="33"/>
      <c r="H23" s="33"/>
      <c r="I23" s="33"/>
      <c r="J23" s="32"/>
      <c r="K23" s="10" t="s">
        <v>72</v>
      </c>
      <c r="L23" s="20">
        <v>3108179.1</v>
      </c>
      <c r="M23" s="24">
        <v>2389498970.3699999</v>
      </c>
      <c r="N23" s="24">
        <v>1847676886</v>
      </c>
      <c r="O23" s="25">
        <v>1920345886</v>
      </c>
    </row>
    <row r="24" spans="2:15" ht="15" customHeight="1" x14ac:dyDescent="0.25">
      <c r="B24" s="15"/>
      <c r="C24" s="31" t="s">
        <v>16</v>
      </c>
      <c r="D24" s="32"/>
      <c r="E24" s="32"/>
      <c r="F24" s="33"/>
      <c r="G24" s="33"/>
      <c r="H24" s="33"/>
      <c r="I24" s="33"/>
      <c r="J24" s="32"/>
      <c r="K24" s="10" t="s">
        <v>73</v>
      </c>
      <c r="L24" s="20">
        <v>15254.85</v>
      </c>
      <c r="M24" s="24">
        <v>7827000</v>
      </c>
      <c r="N24" s="24">
        <v>8183000</v>
      </c>
      <c r="O24" s="25">
        <v>8183000</v>
      </c>
    </row>
    <row r="25" spans="2:15" ht="15" customHeight="1" x14ac:dyDescent="0.25">
      <c r="B25" s="15"/>
      <c r="C25" s="31" t="s">
        <v>17</v>
      </c>
      <c r="D25" s="32"/>
      <c r="E25" s="32"/>
      <c r="F25" s="33"/>
      <c r="G25" s="33"/>
      <c r="H25" s="33"/>
      <c r="I25" s="33"/>
      <c r="J25" s="32"/>
      <c r="K25" s="10" t="s">
        <v>74</v>
      </c>
      <c r="L25" s="20">
        <v>61815</v>
      </c>
      <c r="M25" s="24">
        <v>65746000</v>
      </c>
      <c r="N25" s="24">
        <v>67817000</v>
      </c>
      <c r="O25" s="25">
        <v>67817000</v>
      </c>
    </row>
    <row r="26" spans="2:15" s="13" customFormat="1" ht="33.75" customHeight="1" x14ac:dyDescent="0.25">
      <c r="B26" s="37" t="s">
        <v>18</v>
      </c>
      <c r="C26" s="38"/>
      <c r="D26" s="38"/>
      <c r="E26" s="38"/>
      <c r="F26" s="39"/>
      <c r="G26" s="39"/>
      <c r="H26" s="39"/>
      <c r="I26" s="39"/>
      <c r="J26" s="38"/>
      <c r="K26" s="11" t="s">
        <v>75</v>
      </c>
      <c r="L26" s="18">
        <f>SUM(L27:L30)</f>
        <v>9958897.6500000022</v>
      </c>
      <c r="M26" s="22">
        <v>11400153367.83</v>
      </c>
      <c r="N26" s="22">
        <v>8990154750.8299999</v>
      </c>
      <c r="O26" s="23">
        <v>7387664405.8299999</v>
      </c>
    </row>
    <row r="27" spans="2:15" ht="15" customHeight="1" x14ac:dyDescent="0.25">
      <c r="B27" s="15"/>
      <c r="C27" s="31" t="s">
        <v>19</v>
      </c>
      <c r="D27" s="32"/>
      <c r="E27" s="32"/>
      <c r="F27" s="33"/>
      <c r="G27" s="33"/>
      <c r="H27" s="33"/>
      <c r="I27" s="33"/>
      <c r="J27" s="32"/>
      <c r="K27" s="10" t="s">
        <v>76</v>
      </c>
      <c r="L27" s="20">
        <v>409345.95</v>
      </c>
      <c r="M27" s="24">
        <v>108324000</v>
      </c>
      <c r="N27" s="24">
        <v>487469220</v>
      </c>
      <c r="O27" s="25">
        <v>487469220</v>
      </c>
    </row>
    <row r="28" spans="2:15" ht="15" customHeight="1" x14ac:dyDescent="0.25">
      <c r="B28" s="15"/>
      <c r="C28" s="31" t="s">
        <v>20</v>
      </c>
      <c r="D28" s="32"/>
      <c r="E28" s="32"/>
      <c r="F28" s="33"/>
      <c r="G28" s="33"/>
      <c r="H28" s="33"/>
      <c r="I28" s="33"/>
      <c r="J28" s="32"/>
      <c r="K28" s="10" t="s">
        <v>77</v>
      </c>
      <c r="L28" s="20">
        <v>3301727.3250000002</v>
      </c>
      <c r="M28" s="24">
        <v>4278740542</v>
      </c>
      <c r="N28" s="24">
        <v>3361185985</v>
      </c>
      <c r="O28" s="25">
        <v>2079681740</v>
      </c>
    </row>
    <row r="29" spans="2:15" ht="15" customHeight="1" x14ac:dyDescent="0.25">
      <c r="B29" s="15"/>
      <c r="C29" s="31" t="s">
        <v>21</v>
      </c>
      <c r="D29" s="32"/>
      <c r="E29" s="32"/>
      <c r="F29" s="33"/>
      <c r="G29" s="33"/>
      <c r="H29" s="33"/>
      <c r="I29" s="33"/>
      <c r="J29" s="32"/>
      <c r="K29" s="10" t="s">
        <v>78</v>
      </c>
      <c r="L29" s="20">
        <v>5933700.8250000002</v>
      </c>
      <c r="M29" s="24">
        <v>7010611825.8299999</v>
      </c>
      <c r="N29" s="24">
        <v>5139020545.8299999</v>
      </c>
      <c r="O29" s="25">
        <v>4818032445.8299999</v>
      </c>
    </row>
    <row r="30" spans="2:15" ht="15" customHeight="1" x14ac:dyDescent="0.25">
      <c r="B30" s="15"/>
      <c r="C30" s="31" t="s">
        <v>22</v>
      </c>
      <c r="D30" s="32"/>
      <c r="E30" s="32"/>
      <c r="F30" s="33"/>
      <c r="G30" s="33"/>
      <c r="H30" s="33"/>
      <c r="I30" s="33"/>
      <c r="J30" s="32"/>
      <c r="K30" s="10" t="s">
        <v>79</v>
      </c>
      <c r="L30" s="20">
        <v>314123.55</v>
      </c>
      <c r="M30" s="24">
        <v>2477000</v>
      </c>
      <c r="N30" s="24">
        <v>2479000</v>
      </c>
      <c r="O30" s="25">
        <v>2481000</v>
      </c>
    </row>
    <row r="31" spans="2:15" s="13" customFormat="1" ht="33.75" customHeight="1" x14ac:dyDescent="0.25">
      <c r="B31" s="37" t="s">
        <v>23</v>
      </c>
      <c r="C31" s="38"/>
      <c r="D31" s="38"/>
      <c r="E31" s="38"/>
      <c r="F31" s="39"/>
      <c r="G31" s="39"/>
      <c r="H31" s="39"/>
      <c r="I31" s="39"/>
      <c r="J31" s="38"/>
      <c r="K31" s="11" t="s">
        <v>80</v>
      </c>
      <c r="L31" s="18">
        <f>SUM(L32:L34)</f>
        <v>1988585.6249999998</v>
      </c>
      <c r="M31" s="22">
        <v>1371728185</v>
      </c>
      <c r="N31" s="22">
        <v>3214179110</v>
      </c>
      <c r="O31" s="23">
        <v>1732749380</v>
      </c>
    </row>
    <row r="32" spans="2:15" ht="15" customHeight="1" x14ac:dyDescent="0.25">
      <c r="B32" s="15"/>
      <c r="C32" s="31" t="s">
        <v>24</v>
      </c>
      <c r="D32" s="32"/>
      <c r="E32" s="32"/>
      <c r="F32" s="33"/>
      <c r="G32" s="33"/>
      <c r="H32" s="33"/>
      <c r="I32" s="33"/>
      <c r="J32" s="32"/>
      <c r="K32" s="10" t="s">
        <v>81</v>
      </c>
      <c r="L32" s="20">
        <v>1872379.2749999999</v>
      </c>
      <c r="M32" s="24">
        <v>1221602935</v>
      </c>
      <c r="N32" s="24">
        <v>3090066320</v>
      </c>
      <c r="O32" s="25">
        <v>1608636590</v>
      </c>
    </row>
    <row r="33" spans="2:15" ht="15" customHeight="1" x14ac:dyDescent="0.25">
      <c r="B33" s="15"/>
      <c r="C33" s="31" t="s">
        <v>25</v>
      </c>
      <c r="D33" s="32"/>
      <c r="E33" s="32"/>
      <c r="F33" s="33"/>
      <c r="G33" s="33"/>
      <c r="H33" s="33"/>
      <c r="I33" s="33"/>
      <c r="J33" s="32"/>
      <c r="K33" s="10" t="s">
        <v>82</v>
      </c>
      <c r="L33" s="20">
        <v>2785.5749999999998</v>
      </c>
      <c r="M33" s="24">
        <v>3557000</v>
      </c>
      <c r="N33" s="24">
        <v>3857000</v>
      </c>
      <c r="O33" s="25">
        <v>3857000</v>
      </c>
    </row>
    <row r="34" spans="2:15" ht="15" customHeight="1" x14ac:dyDescent="0.25">
      <c r="B34" s="15"/>
      <c r="C34" s="31" t="s">
        <v>26</v>
      </c>
      <c r="D34" s="32"/>
      <c r="E34" s="32"/>
      <c r="F34" s="33"/>
      <c r="G34" s="33"/>
      <c r="H34" s="33"/>
      <c r="I34" s="33"/>
      <c r="J34" s="32"/>
      <c r="K34" s="10" t="s">
        <v>83</v>
      </c>
      <c r="L34" s="20">
        <v>113420.77499999999</v>
      </c>
      <c r="M34" s="24">
        <v>146568250</v>
      </c>
      <c r="N34" s="24">
        <v>120255790</v>
      </c>
      <c r="O34" s="25">
        <v>120255790</v>
      </c>
    </row>
    <row r="35" spans="2:15" s="13" customFormat="1" ht="33.75" customHeight="1" x14ac:dyDescent="0.25">
      <c r="B35" s="37" t="s">
        <v>27</v>
      </c>
      <c r="C35" s="38"/>
      <c r="D35" s="38"/>
      <c r="E35" s="38"/>
      <c r="F35" s="39"/>
      <c r="G35" s="39"/>
      <c r="H35" s="39"/>
      <c r="I35" s="39"/>
      <c r="J35" s="38"/>
      <c r="K35" s="11" t="s">
        <v>84</v>
      </c>
      <c r="L35" s="18">
        <f>SUM(L36:L41)</f>
        <v>19165156.725000001</v>
      </c>
      <c r="M35" s="22">
        <v>14820802497</v>
      </c>
      <c r="N35" s="22">
        <v>14006313839</v>
      </c>
      <c r="O35" s="23">
        <v>13418518639</v>
      </c>
    </row>
    <row r="36" spans="2:15" ht="15" customHeight="1" x14ac:dyDescent="0.25">
      <c r="B36" s="15"/>
      <c r="C36" s="31" t="s">
        <v>28</v>
      </c>
      <c r="D36" s="32"/>
      <c r="E36" s="32"/>
      <c r="F36" s="33"/>
      <c r="G36" s="33"/>
      <c r="H36" s="33"/>
      <c r="I36" s="33"/>
      <c r="J36" s="32"/>
      <c r="K36" s="10" t="s">
        <v>85</v>
      </c>
      <c r="L36" s="20">
        <v>4927746.5250000004</v>
      </c>
      <c r="M36" s="24">
        <v>4955609417.6000004</v>
      </c>
      <c r="N36" s="24">
        <v>4956608417.6000004</v>
      </c>
      <c r="O36" s="25">
        <v>4956608417.6000004</v>
      </c>
    </row>
    <row r="37" spans="2:15" ht="15" customHeight="1" x14ac:dyDescent="0.25">
      <c r="B37" s="15"/>
      <c r="C37" s="31" t="s">
        <v>29</v>
      </c>
      <c r="D37" s="32"/>
      <c r="E37" s="32"/>
      <c r="F37" s="33"/>
      <c r="G37" s="33"/>
      <c r="H37" s="33"/>
      <c r="I37" s="33"/>
      <c r="J37" s="32"/>
      <c r="K37" s="10" t="s">
        <v>86</v>
      </c>
      <c r="L37" s="20">
        <v>13186746.300000001</v>
      </c>
      <c r="M37" s="24">
        <v>8718196851.6000004</v>
      </c>
      <c r="N37" s="24">
        <v>7907491841.6000004</v>
      </c>
      <c r="O37" s="25">
        <v>7379571441.6000004</v>
      </c>
    </row>
    <row r="38" spans="2:15" ht="15" customHeight="1" x14ac:dyDescent="0.25">
      <c r="B38" s="15"/>
      <c r="C38" s="31" t="s">
        <v>30</v>
      </c>
      <c r="D38" s="32"/>
      <c r="E38" s="32"/>
      <c r="F38" s="33"/>
      <c r="G38" s="33"/>
      <c r="H38" s="33"/>
      <c r="I38" s="33"/>
      <c r="J38" s="32"/>
      <c r="K38" s="10" t="s">
        <v>87</v>
      </c>
      <c r="L38" s="20">
        <v>738431.85</v>
      </c>
      <c r="M38" s="24">
        <v>846517064</v>
      </c>
      <c r="N38" s="24">
        <v>839484064</v>
      </c>
      <c r="O38" s="25">
        <v>790914064</v>
      </c>
    </row>
    <row r="39" spans="2:15" ht="15" customHeight="1" x14ac:dyDescent="0.25">
      <c r="B39" s="15"/>
      <c r="C39" s="31" t="s">
        <v>31</v>
      </c>
      <c r="D39" s="32"/>
      <c r="E39" s="32"/>
      <c r="F39" s="33"/>
      <c r="G39" s="33"/>
      <c r="H39" s="33"/>
      <c r="I39" s="33"/>
      <c r="J39" s="32"/>
      <c r="K39" s="10" t="s">
        <v>88</v>
      </c>
      <c r="L39" s="20">
        <v>16469.7</v>
      </c>
      <c r="M39" s="24">
        <v>16954000</v>
      </c>
      <c r="N39" s="24">
        <v>17844000</v>
      </c>
      <c r="O39" s="25">
        <v>17844000</v>
      </c>
    </row>
    <row r="40" spans="2:15" ht="15" customHeight="1" x14ac:dyDescent="0.25">
      <c r="B40" s="15"/>
      <c r="C40" s="31" t="s">
        <v>32</v>
      </c>
      <c r="D40" s="32"/>
      <c r="E40" s="32"/>
      <c r="F40" s="33"/>
      <c r="G40" s="33"/>
      <c r="H40" s="33"/>
      <c r="I40" s="33"/>
      <c r="J40" s="32"/>
      <c r="K40" s="10" t="s">
        <v>89</v>
      </c>
      <c r="L40" s="20">
        <v>20244.900000000001</v>
      </c>
      <c r="M40" s="24">
        <v>19764000</v>
      </c>
      <c r="N40" s="24">
        <v>20764000</v>
      </c>
      <c r="O40" s="25">
        <v>20764000</v>
      </c>
    </row>
    <row r="41" spans="2:15" ht="15" customHeight="1" x14ac:dyDescent="0.25">
      <c r="B41" s="15"/>
      <c r="C41" s="31" t="s">
        <v>33</v>
      </c>
      <c r="D41" s="32"/>
      <c r="E41" s="32"/>
      <c r="F41" s="33"/>
      <c r="G41" s="33"/>
      <c r="H41" s="33"/>
      <c r="I41" s="33"/>
      <c r="J41" s="32"/>
      <c r="K41" s="10" t="s">
        <v>90</v>
      </c>
      <c r="L41" s="20">
        <v>275517.45</v>
      </c>
      <c r="M41" s="24">
        <v>263761163.80000001</v>
      </c>
      <c r="N41" s="24">
        <v>264121515.80000001</v>
      </c>
      <c r="O41" s="25">
        <v>252816715.80000001</v>
      </c>
    </row>
    <row r="42" spans="2:15" s="13" customFormat="1" ht="33.75" customHeight="1" x14ac:dyDescent="0.25">
      <c r="B42" s="37" t="s">
        <v>34</v>
      </c>
      <c r="C42" s="38"/>
      <c r="D42" s="38"/>
      <c r="E42" s="38"/>
      <c r="F42" s="39"/>
      <c r="G42" s="39"/>
      <c r="H42" s="39"/>
      <c r="I42" s="39"/>
      <c r="J42" s="38"/>
      <c r="K42" s="11" t="s">
        <v>91</v>
      </c>
      <c r="L42" s="18">
        <f>SUM(L43:L44)</f>
        <v>1360669.05</v>
      </c>
      <c r="M42" s="22">
        <v>1539271880</v>
      </c>
      <c r="N42" s="22">
        <v>1541396670</v>
      </c>
      <c r="O42" s="23">
        <v>1538684000</v>
      </c>
    </row>
    <row r="43" spans="2:15" ht="15" customHeight="1" x14ac:dyDescent="0.25">
      <c r="B43" s="15"/>
      <c r="C43" s="31" t="s">
        <v>35</v>
      </c>
      <c r="D43" s="32"/>
      <c r="E43" s="32"/>
      <c r="F43" s="33"/>
      <c r="G43" s="33"/>
      <c r="H43" s="33"/>
      <c r="I43" s="33"/>
      <c r="J43" s="32"/>
      <c r="K43" s="10" t="s">
        <v>92</v>
      </c>
      <c r="L43" s="20">
        <v>1326634.7250000001</v>
      </c>
      <c r="M43" s="24">
        <v>1505937880</v>
      </c>
      <c r="N43" s="24">
        <v>1507452670</v>
      </c>
      <c r="O43" s="25">
        <v>1504740000</v>
      </c>
    </row>
    <row r="44" spans="2:15" ht="15" customHeight="1" x14ac:dyDescent="0.25">
      <c r="B44" s="15"/>
      <c r="C44" s="31" t="s">
        <v>36</v>
      </c>
      <c r="D44" s="32"/>
      <c r="E44" s="32"/>
      <c r="F44" s="33"/>
      <c r="G44" s="33"/>
      <c r="H44" s="33"/>
      <c r="I44" s="33"/>
      <c r="J44" s="32"/>
      <c r="K44" s="10" t="s">
        <v>93</v>
      </c>
      <c r="L44" s="20">
        <v>34034.324999999997</v>
      </c>
      <c r="M44" s="24">
        <v>33334000</v>
      </c>
      <c r="N44" s="24">
        <v>33944000</v>
      </c>
      <c r="O44" s="25">
        <v>33944000</v>
      </c>
    </row>
    <row r="45" spans="2:15" s="13" customFormat="1" ht="33.75" customHeight="1" x14ac:dyDescent="0.25">
      <c r="B45" s="37" t="s">
        <v>37</v>
      </c>
      <c r="C45" s="38"/>
      <c r="D45" s="38"/>
      <c r="E45" s="38"/>
      <c r="F45" s="39"/>
      <c r="G45" s="39"/>
      <c r="H45" s="39"/>
      <c r="I45" s="39"/>
      <c r="J45" s="38"/>
      <c r="K45" s="11" t="s">
        <v>94</v>
      </c>
      <c r="L45" s="18">
        <f>SUM(L46:L49)</f>
        <v>433405.04999999993</v>
      </c>
      <c r="M45" s="22">
        <v>281198532</v>
      </c>
      <c r="N45" s="22">
        <v>250595400</v>
      </c>
      <c r="O45" s="23">
        <v>250635300</v>
      </c>
    </row>
    <row r="46" spans="2:15" ht="15" customHeight="1" x14ac:dyDescent="0.25">
      <c r="B46" s="15"/>
      <c r="C46" s="31" t="s">
        <v>38</v>
      </c>
      <c r="D46" s="32"/>
      <c r="E46" s="32"/>
      <c r="F46" s="33"/>
      <c r="G46" s="33"/>
      <c r="H46" s="33"/>
      <c r="I46" s="33"/>
      <c r="J46" s="32"/>
      <c r="K46" s="10" t="s">
        <v>95</v>
      </c>
      <c r="L46" s="20">
        <v>29583.45</v>
      </c>
      <c r="M46" s="24">
        <v>30348000</v>
      </c>
      <c r="N46" s="24">
        <v>30348000</v>
      </c>
      <c r="O46" s="25">
        <v>30348000</v>
      </c>
    </row>
    <row r="47" spans="2:15" ht="15" customHeight="1" x14ac:dyDescent="0.25">
      <c r="B47" s="15"/>
      <c r="C47" s="31" t="s">
        <v>39</v>
      </c>
      <c r="D47" s="32"/>
      <c r="E47" s="32"/>
      <c r="F47" s="33"/>
      <c r="G47" s="33"/>
      <c r="H47" s="33"/>
      <c r="I47" s="33"/>
      <c r="J47" s="32"/>
      <c r="K47" s="10" t="s">
        <v>96</v>
      </c>
      <c r="L47" s="20">
        <v>126147.45</v>
      </c>
      <c r="M47" s="24">
        <v>120635000</v>
      </c>
      <c r="N47" s="24">
        <v>125635000</v>
      </c>
      <c r="O47" s="25">
        <v>125635000</v>
      </c>
    </row>
    <row r="48" spans="2:15" ht="15" customHeight="1" x14ac:dyDescent="0.25">
      <c r="B48" s="15"/>
      <c r="C48" s="31" t="s">
        <v>40</v>
      </c>
      <c r="D48" s="32"/>
      <c r="E48" s="32"/>
      <c r="F48" s="33"/>
      <c r="G48" s="33"/>
      <c r="H48" s="33"/>
      <c r="I48" s="33"/>
      <c r="J48" s="32"/>
      <c r="K48" s="10" t="s">
        <v>97</v>
      </c>
      <c r="L48" s="20">
        <v>257851.42499999999</v>
      </c>
      <c r="M48" s="24">
        <v>115215532</v>
      </c>
      <c r="N48" s="24">
        <v>79612400</v>
      </c>
      <c r="O48" s="25">
        <v>79652300</v>
      </c>
    </row>
    <row r="49" spans="2:15" ht="15" customHeight="1" x14ac:dyDescent="0.25">
      <c r="B49" s="15"/>
      <c r="C49" s="31" t="s">
        <v>50</v>
      </c>
      <c r="D49" s="32"/>
      <c r="E49" s="32"/>
      <c r="F49" s="33"/>
      <c r="G49" s="33"/>
      <c r="H49" s="33"/>
      <c r="I49" s="33"/>
      <c r="J49" s="32"/>
      <c r="K49" s="10" t="s">
        <v>98</v>
      </c>
      <c r="L49" s="20">
        <v>19822.724999999999</v>
      </c>
      <c r="M49" s="24">
        <v>15000000</v>
      </c>
      <c r="N49" s="24">
        <v>15000000</v>
      </c>
      <c r="O49" s="25">
        <v>15000000</v>
      </c>
    </row>
    <row r="50" spans="2:15" s="13" customFormat="1" ht="33.75" customHeight="1" x14ac:dyDescent="0.25">
      <c r="B50" s="37" t="s">
        <v>41</v>
      </c>
      <c r="C50" s="38"/>
      <c r="D50" s="38"/>
      <c r="E50" s="38"/>
      <c r="F50" s="39"/>
      <c r="G50" s="39"/>
      <c r="H50" s="39"/>
      <c r="I50" s="39"/>
      <c r="J50" s="38"/>
      <c r="K50" s="11" t="s">
        <v>99</v>
      </c>
      <c r="L50" s="18">
        <f>SUM(L51:L54)</f>
        <v>973859.25000000012</v>
      </c>
      <c r="M50" s="22">
        <v>1240968676</v>
      </c>
      <c r="N50" s="22">
        <v>1312756945.8399999</v>
      </c>
      <c r="O50" s="23">
        <v>1222782075.8399999</v>
      </c>
    </row>
    <row r="51" spans="2:15" ht="15" customHeight="1" x14ac:dyDescent="0.25">
      <c r="B51" s="15"/>
      <c r="C51" s="31" t="s">
        <v>42</v>
      </c>
      <c r="D51" s="32"/>
      <c r="E51" s="32"/>
      <c r="F51" s="33"/>
      <c r="G51" s="33"/>
      <c r="H51" s="33"/>
      <c r="I51" s="33"/>
      <c r="J51" s="32"/>
      <c r="K51" s="10" t="s">
        <v>100</v>
      </c>
      <c r="L51" s="20">
        <v>18078.45</v>
      </c>
      <c r="M51" s="24">
        <v>20250637</v>
      </c>
      <c r="N51" s="24">
        <v>20438637</v>
      </c>
      <c r="O51" s="25">
        <v>20438637</v>
      </c>
    </row>
    <row r="52" spans="2:15" ht="15" customHeight="1" x14ac:dyDescent="0.25">
      <c r="B52" s="15"/>
      <c r="C52" s="31" t="s">
        <v>43</v>
      </c>
      <c r="D52" s="32"/>
      <c r="E52" s="32"/>
      <c r="F52" s="33"/>
      <c r="G52" s="33"/>
      <c r="H52" s="33"/>
      <c r="I52" s="33"/>
      <c r="J52" s="32"/>
      <c r="K52" s="10" t="s">
        <v>101</v>
      </c>
      <c r="L52" s="20">
        <v>475122.375</v>
      </c>
      <c r="M52" s="24">
        <v>670073870</v>
      </c>
      <c r="N52" s="24">
        <v>751762219.84000003</v>
      </c>
      <c r="O52" s="25">
        <v>661787349.84000003</v>
      </c>
    </row>
    <row r="53" spans="2:15" ht="15" customHeight="1" x14ac:dyDescent="0.25">
      <c r="B53" s="15"/>
      <c r="C53" s="31" t="s">
        <v>44</v>
      </c>
      <c r="D53" s="32"/>
      <c r="E53" s="32"/>
      <c r="F53" s="33"/>
      <c r="G53" s="33"/>
      <c r="H53" s="33"/>
      <c r="I53" s="33"/>
      <c r="J53" s="32"/>
      <c r="K53" s="10" t="s">
        <v>102</v>
      </c>
      <c r="L53" s="20">
        <v>445876.27500000002</v>
      </c>
      <c r="M53" s="24">
        <v>512903080</v>
      </c>
      <c r="N53" s="24">
        <v>502359000</v>
      </c>
      <c r="O53" s="25">
        <v>502359000</v>
      </c>
    </row>
    <row r="54" spans="2:15" ht="15" customHeight="1" x14ac:dyDescent="0.25">
      <c r="B54" s="15"/>
      <c r="C54" s="31" t="s">
        <v>45</v>
      </c>
      <c r="D54" s="32"/>
      <c r="E54" s="32"/>
      <c r="F54" s="33"/>
      <c r="G54" s="33"/>
      <c r="H54" s="33"/>
      <c r="I54" s="33"/>
      <c r="J54" s="32"/>
      <c r="K54" s="10" t="s">
        <v>103</v>
      </c>
      <c r="L54" s="20">
        <v>34782.15</v>
      </c>
      <c r="M54" s="24">
        <v>37741089</v>
      </c>
      <c r="N54" s="24">
        <v>38197089</v>
      </c>
      <c r="O54" s="25">
        <v>38197089</v>
      </c>
    </row>
    <row r="55" spans="2:15" s="13" customFormat="1" ht="33.75" customHeight="1" x14ac:dyDescent="0.25">
      <c r="B55" s="37" t="s">
        <v>46</v>
      </c>
      <c r="C55" s="38"/>
      <c r="D55" s="38"/>
      <c r="E55" s="38"/>
      <c r="F55" s="39"/>
      <c r="G55" s="39"/>
      <c r="H55" s="39"/>
      <c r="I55" s="39"/>
      <c r="J55" s="38"/>
      <c r="K55" s="11" t="s">
        <v>104</v>
      </c>
      <c r="L55" s="18">
        <f>SUM(L56)</f>
        <v>93011.1</v>
      </c>
      <c r="M55" s="22">
        <v>82553000</v>
      </c>
      <c r="N55" s="22">
        <v>84203000</v>
      </c>
      <c r="O55" s="23">
        <v>84203000</v>
      </c>
    </row>
    <row r="56" spans="2:15" ht="15" customHeight="1" x14ac:dyDescent="0.25">
      <c r="B56" s="15"/>
      <c r="C56" s="31" t="s">
        <v>47</v>
      </c>
      <c r="D56" s="32"/>
      <c r="E56" s="32"/>
      <c r="F56" s="33"/>
      <c r="G56" s="33"/>
      <c r="H56" s="33"/>
      <c r="I56" s="33"/>
      <c r="J56" s="32"/>
      <c r="K56" s="10" t="s">
        <v>105</v>
      </c>
      <c r="L56" s="20">
        <v>93011.1</v>
      </c>
      <c r="M56" s="24">
        <v>82553000</v>
      </c>
      <c r="N56" s="24">
        <v>84203000</v>
      </c>
      <c r="O56" s="25">
        <v>84203000</v>
      </c>
    </row>
    <row r="57" spans="2:15" ht="15" customHeight="1" x14ac:dyDescent="0.25">
      <c r="B57" s="37" t="s">
        <v>48</v>
      </c>
      <c r="C57" s="38"/>
      <c r="D57" s="38"/>
      <c r="E57" s="38"/>
      <c r="F57" s="39"/>
      <c r="G57" s="39"/>
      <c r="H57" s="39"/>
      <c r="I57" s="39"/>
      <c r="J57" s="38"/>
      <c r="K57" s="11" t="s">
        <v>106</v>
      </c>
      <c r="L57" s="18">
        <f>SUM(L58)</f>
        <v>52256</v>
      </c>
      <c r="M57" s="22">
        <v>1300704000</v>
      </c>
      <c r="N57" s="22">
        <v>1606124000</v>
      </c>
      <c r="O57" s="23">
        <v>784212000</v>
      </c>
    </row>
    <row r="58" spans="2:15" ht="15.75" customHeight="1" x14ac:dyDescent="0.25">
      <c r="B58" s="15"/>
      <c r="C58" s="31" t="s">
        <v>49</v>
      </c>
      <c r="D58" s="32"/>
      <c r="E58" s="32"/>
      <c r="F58" s="33"/>
      <c r="G58" s="33"/>
      <c r="H58" s="33"/>
      <c r="I58" s="33"/>
      <c r="J58" s="32"/>
      <c r="K58" s="10" t="s">
        <v>107</v>
      </c>
      <c r="L58" s="20">
        <v>52256</v>
      </c>
      <c r="M58" s="24">
        <v>1300704000</v>
      </c>
      <c r="N58" s="24">
        <v>1606124000</v>
      </c>
      <c r="O58" s="25">
        <v>784212000</v>
      </c>
    </row>
    <row r="59" spans="2:15" s="13" customFormat="1" ht="33.75" customHeight="1" x14ac:dyDescent="0.25">
      <c r="B59" s="37" t="s">
        <v>51</v>
      </c>
      <c r="C59" s="38"/>
      <c r="D59" s="38"/>
      <c r="E59" s="38"/>
      <c r="F59" s="39"/>
      <c r="G59" s="39"/>
      <c r="H59" s="39"/>
      <c r="I59" s="39"/>
      <c r="J59" s="38"/>
      <c r="K59" s="11" t="s">
        <v>108</v>
      </c>
      <c r="L59" s="18">
        <f>L60</f>
        <v>510200</v>
      </c>
      <c r="M59" s="22">
        <v>1356520000</v>
      </c>
      <c r="N59" s="22">
        <v>0</v>
      </c>
      <c r="O59" s="23">
        <v>0</v>
      </c>
    </row>
    <row r="60" spans="2:15" ht="15.75" customHeight="1" thickBot="1" x14ac:dyDescent="0.3">
      <c r="B60" s="15"/>
      <c r="C60" s="31" t="s">
        <v>52</v>
      </c>
      <c r="D60" s="32"/>
      <c r="E60" s="32"/>
      <c r="F60" s="33"/>
      <c r="G60" s="33"/>
      <c r="H60" s="33"/>
      <c r="I60" s="33"/>
      <c r="J60" s="32"/>
      <c r="K60" s="10" t="s">
        <v>109</v>
      </c>
      <c r="L60" s="20">
        <v>510200</v>
      </c>
      <c r="M60" s="24">
        <v>1356520000</v>
      </c>
      <c r="N60" s="24">
        <v>0</v>
      </c>
      <c r="O60" s="25">
        <v>0</v>
      </c>
    </row>
    <row r="61" spans="2:15" ht="30" customHeight="1" thickBot="1" x14ac:dyDescent="0.3">
      <c r="B61" s="34" t="s">
        <v>55</v>
      </c>
      <c r="C61" s="35"/>
      <c r="D61" s="35"/>
      <c r="E61" s="35"/>
      <c r="F61" s="36"/>
      <c r="G61" s="36"/>
      <c r="H61" s="36"/>
      <c r="I61" s="36"/>
      <c r="J61" s="35"/>
      <c r="K61" s="8"/>
      <c r="L61" s="12">
        <f>L7+L15+L19+L26+L31+L35+L42+L45+L50+L55+L57+L59</f>
        <v>41579268.050000004</v>
      </c>
      <c r="M61" s="21">
        <f t="shared" ref="M61:O61" si="0">M7+M15+M19+M26+M31+M35+M42+M45+M50+M55+M57+M59</f>
        <v>39879621409.839996</v>
      </c>
      <c r="N61" s="21">
        <f t="shared" si="0"/>
        <v>37257313604.669998</v>
      </c>
      <c r="O61" s="21">
        <f t="shared" si="0"/>
        <v>32677560043.670002</v>
      </c>
    </row>
    <row r="62" spans="2:15" x14ac:dyDescent="0.25">
      <c r="B62" s="2"/>
      <c r="C62" s="2"/>
      <c r="D62" s="1"/>
      <c r="E62" s="1"/>
      <c r="F62" s="1"/>
      <c r="G62" s="1"/>
      <c r="H62" s="1"/>
      <c r="I62" s="1"/>
    </row>
  </sheetData>
  <mergeCells count="60">
    <mergeCell ref="B4:D4"/>
    <mergeCell ref="B50:J50"/>
    <mergeCell ref="C12:D12"/>
    <mergeCell ref="C58:J58"/>
    <mergeCell ref="C54:J54"/>
    <mergeCell ref="C20:J20"/>
    <mergeCell ref="C18:J18"/>
    <mergeCell ref="C22:J22"/>
    <mergeCell ref="C23:J23"/>
    <mergeCell ref="C21:J21"/>
    <mergeCell ref="C25:J25"/>
    <mergeCell ref="B26:J26"/>
    <mergeCell ref="C24:J24"/>
    <mergeCell ref="C28:J28"/>
    <mergeCell ref="C29:J29"/>
    <mergeCell ref="C27:J27"/>
    <mergeCell ref="B59:J59"/>
    <mergeCell ref="C53:J53"/>
    <mergeCell ref="B57:J57"/>
    <mergeCell ref="B6:J6"/>
    <mergeCell ref="B7:J7"/>
    <mergeCell ref="C9:J9"/>
    <mergeCell ref="C10:J10"/>
    <mergeCell ref="C8:J8"/>
    <mergeCell ref="C13:J13"/>
    <mergeCell ref="C14:J14"/>
    <mergeCell ref="C11:J11"/>
    <mergeCell ref="C16:J16"/>
    <mergeCell ref="C17:J17"/>
    <mergeCell ref="B15:J15"/>
    <mergeCell ref="B19:J19"/>
    <mergeCell ref="B31:J31"/>
    <mergeCell ref="C32:J32"/>
    <mergeCell ref="C30:J30"/>
    <mergeCell ref="C34:J34"/>
    <mergeCell ref="B35:J35"/>
    <mergeCell ref="C33:J33"/>
    <mergeCell ref="B45:J45"/>
    <mergeCell ref="C37:J37"/>
    <mergeCell ref="C38:J38"/>
    <mergeCell ref="C36:J36"/>
    <mergeCell ref="C40:J40"/>
    <mergeCell ref="C41:J41"/>
    <mergeCell ref="C39:J39"/>
    <mergeCell ref="B5:K5"/>
    <mergeCell ref="B3:O3"/>
    <mergeCell ref="M1:O1"/>
    <mergeCell ref="C60:J60"/>
    <mergeCell ref="B61:J61"/>
    <mergeCell ref="B55:J55"/>
    <mergeCell ref="C56:J56"/>
    <mergeCell ref="C51:J51"/>
    <mergeCell ref="C43:J43"/>
    <mergeCell ref="C44:J44"/>
    <mergeCell ref="B42:J42"/>
    <mergeCell ref="C52:J52"/>
    <mergeCell ref="C46:J46"/>
    <mergeCell ref="C47:J47"/>
    <mergeCell ref="C48:J48"/>
    <mergeCell ref="C49:J49"/>
  </mergeCells>
  <pageMargins left="0" right="3.937007874015748E-2" top="0" bottom="0" header="0.51181102362204722" footer="0.51181102362204722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Сулягина Алена Алексеевна</cp:lastModifiedBy>
  <cp:lastPrinted>2024-11-13T13:06:29Z</cp:lastPrinted>
  <dcterms:created xsi:type="dcterms:W3CDTF">2020-10-28T12:14:53Z</dcterms:created>
  <dcterms:modified xsi:type="dcterms:W3CDTF">2024-11-13T13:06:36Z</dcterms:modified>
</cp:coreProperties>
</file>